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WINWORD\texte\000\Brandschutzrecht\Kameradschaftskasse\"/>
    </mc:Choice>
  </mc:AlternateContent>
  <bookViews>
    <workbookView xWindow="0" yWindow="0" windowWidth="20370" windowHeight="11985" tabRatio="832" activeTab="7"/>
  </bookViews>
  <sheets>
    <sheet name="Gesamt-Einnahmen und Ausgaben" sheetId="1" r:id="rId1"/>
    <sheet name="Teil_Hauptkasse" sheetId="2" r:id="rId2"/>
    <sheet name="Teil_Gruppe 1" sheetId="7" r:id="rId3"/>
    <sheet name="Teil_Gruppe 2" sheetId="8" r:id="rId4"/>
    <sheet name="Teil_Jugendfeuerwehr" sheetId="3" r:id="rId5"/>
    <sheet name="Teil_Musikzug" sheetId="6" r:id="rId6"/>
    <sheet name="Gesamt-Planung 2018" sheetId="5" r:id="rId7"/>
    <sheet name="Gesamtrechnung (Plan-Ist 2018)" sheetId="4" r:id="rId8"/>
    <sheet name="Bestandsverzeichnis" sheetId="10" r:id="rId9"/>
    <sheet name="Hinweis FOX Bestandsverzeichnis" sheetId="11" r:id="rId10"/>
    <sheet name="Prüfblatt" sheetId="9" r:id="rId11"/>
  </sheets>
  <definedNames>
    <definedName name="_xlnm.Print_Area" localSheetId="0">'Gesamt-Einnahmen und Ausgaben'!$A$1:$I$19</definedName>
    <definedName name="_xlnm.Print_Area" localSheetId="6">'Gesamt-Planung 2018'!$B$1:$I$20</definedName>
    <definedName name="_xlnm.Print_Area" localSheetId="7">'Gesamtrechnung (Plan-Ist 2018)'!$B$1:$M$21</definedName>
    <definedName name="_xlnm.Print_Area" localSheetId="2">'Teil_Gruppe 1'!$A$1:$L$119</definedName>
    <definedName name="_xlnm.Print_Area" localSheetId="3">'Teil_Gruppe 2'!$A$1:$L$119</definedName>
    <definedName name="_xlnm.Print_Area" localSheetId="1">Teil_Hauptkasse!$A$1:$L$119</definedName>
    <definedName name="_xlnm.Print_Area" localSheetId="4">Teil_Jugendfeuerwehr!$A$1:$L$119</definedName>
    <definedName name="_xlnm.Print_Area" localSheetId="5">Teil_Musikzug!$A$1:$L$119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5" l="1"/>
  <c r="E2" i="6" l="1"/>
  <c r="E2" i="3"/>
  <c r="E2" i="8"/>
  <c r="E2" i="7"/>
  <c r="E2" i="2"/>
  <c r="G2" i="4" s="1"/>
  <c r="C30" i="9" l="1"/>
  <c r="G14" i="6"/>
  <c r="G14" i="3"/>
  <c r="G14" i="8"/>
  <c r="G14" i="7"/>
  <c r="G14" i="2"/>
  <c r="K2" i="6" l="1"/>
  <c r="K2" i="3"/>
  <c r="K2" i="8"/>
  <c r="K2" i="7"/>
  <c r="C14" i="3" l="1"/>
  <c r="C14" i="8"/>
  <c r="C14" i="7"/>
  <c r="C14" i="2"/>
  <c r="C14" i="6"/>
  <c r="H117" i="7" l="1"/>
  <c r="D8" i="9" s="1"/>
  <c r="H117" i="6"/>
  <c r="D17" i="9" s="1"/>
  <c r="G117" i="6"/>
  <c r="D16" i="9" s="1"/>
  <c r="H117" i="3"/>
  <c r="D14" i="9" s="1"/>
  <c r="G117" i="3"/>
  <c r="D13" i="9" s="1"/>
  <c r="H117" i="8"/>
  <c r="D11" i="9" s="1"/>
  <c r="G117" i="8"/>
  <c r="D10" i="9" s="1"/>
  <c r="G117" i="7"/>
  <c r="D7" i="9" s="1"/>
  <c r="B1" i="10"/>
  <c r="J116" i="6" l="1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8" i="2"/>
  <c r="J19" i="2"/>
  <c r="J17" i="2"/>
  <c r="B2" i="6"/>
  <c r="B2" i="3"/>
  <c r="B2" i="8"/>
  <c r="B2" i="7"/>
  <c r="B2" i="2"/>
  <c r="C22" i="4"/>
  <c r="B4" i="10" s="1"/>
  <c r="C21" i="5"/>
  <c r="I13" i="5"/>
  <c r="E13" i="5"/>
  <c r="B6" i="5"/>
  <c r="B7" i="5"/>
  <c r="B8" i="5"/>
  <c r="B9" i="5"/>
  <c r="B10" i="5"/>
  <c r="B11" i="5"/>
  <c r="B12" i="5"/>
  <c r="B13" i="5"/>
  <c r="B14" i="5"/>
  <c r="E4" i="5"/>
  <c r="F4" i="5"/>
  <c r="G4" i="5"/>
  <c r="H4" i="5"/>
  <c r="I4" i="5"/>
  <c r="C4" i="5"/>
  <c r="D4" i="5"/>
  <c r="B4" i="5"/>
  <c r="L13" i="6"/>
  <c r="K13" i="6"/>
  <c r="L13" i="3"/>
  <c r="K13" i="3"/>
  <c r="L13" i="8"/>
  <c r="K13" i="8"/>
  <c r="L13" i="7"/>
  <c r="K13" i="7"/>
  <c r="L13" i="2"/>
  <c r="K13" i="2"/>
  <c r="B1" i="4" l="1"/>
  <c r="B1" i="5"/>
  <c r="C3" i="6"/>
  <c r="D3" i="6"/>
  <c r="E3" i="6"/>
  <c r="F3" i="6"/>
  <c r="G3" i="6"/>
  <c r="H3" i="6"/>
  <c r="I3" i="6"/>
  <c r="B3" i="6"/>
  <c r="C3" i="3"/>
  <c r="D3" i="3"/>
  <c r="E3" i="3"/>
  <c r="F3" i="3"/>
  <c r="G3" i="3"/>
  <c r="H3" i="3"/>
  <c r="I3" i="3"/>
  <c r="B3" i="3"/>
  <c r="C3" i="8"/>
  <c r="D3" i="8"/>
  <c r="E3" i="8"/>
  <c r="F3" i="8"/>
  <c r="G3" i="8"/>
  <c r="H3" i="8"/>
  <c r="I3" i="8"/>
  <c r="B3" i="8"/>
  <c r="C3" i="7"/>
  <c r="D3" i="7"/>
  <c r="E3" i="7"/>
  <c r="F3" i="7"/>
  <c r="G3" i="7"/>
  <c r="H3" i="7"/>
  <c r="I3" i="7"/>
  <c r="B3" i="7"/>
  <c r="B5" i="2"/>
  <c r="B6" i="2"/>
  <c r="B7" i="2"/>
  <c r="B8" i="2"/>
  <c r="B9" i="2"/>
  <c r="B10" i="2"/>
  <c r="B11" i="2"/>
  <c r="B12" i="2"/>
  <c r="B13" i="2"/>
  <c r="C3" i="2"/>
  <c r="D3" i="2"/>
  <c r="E3" i="2"/>
  <c r="F3" i="2"/>
  <c r="G3" i="2"/>
  <c r="H3" i="2"/>
  <c r="I3" i="2"/>
  <c r="B3" i="2"/>
  <c r="H7" i="5"/>
  <c r="H8" i="5"/>
  <c r="H9" i="5"/>
  <c r="H10" i="5"/>
  <c r="H11" i="5"/>
  <c r="H12" i="5"/>
  <c r="H6" i="5"/>
  <c r="D7" i="5"/>
  <c r="D8" i="5"/>
  <c r="D9" i="5"/>
  <c r="D10" i="5"/>
  <c r="D11" i="5"/>
  <c r="D12" i="5"/>
  <c r="D6" i="5"/>
  <c r="E8" i="3"/>
  <c r="G13" i="6" l="1"/>
  <c r="F13" i="6"/>
  <c r="C13" i="6"/>
  <c r="B13" i="6"/>
  <c r="G12" i="6"/>
  <c r="F12" i="6"/>
  <c r="C12" i="6"/>
  <c r="B12" i="6"/>
  <c r="G11" i="6"/>
  <c r="F11" i="6"/>
  <c r="H11" i="6" s="1"/>
  <c r="C11" i="6"/>
  <c r="B11" i="6"/>
  <c r="D11" i="6" s="1"/>
  <c r="G10" i="6"/>
  <c r="F10" i="6"/>
  <c r="H10" i="6" s="1"/>
  <c r="C10" i="6"/>
  <c r="B10" i="6"/>
  <c r="D10" i="6" s="1"/>
  <c r="G9" i="6"/>
  <c r="F9" i="6"/>
  <c r="H9" i="6" s="1"/>
  <c r="C9" i="6"/>
  <c r="B9" i="6"/>
  <c r="D9" i="6" s="1"/>
  <c r="I8" i="6"/>
  <c r="G8" i="6"/>
  <c r="F8" i="6"/>
  <c r="H8" i="6" s="1"/>
  <c r="E8" i="6"/>
  <c r="C8" i="6"/>
  <c r="B8" i="6"/>
  <c r="D8" i="6" s="1"/>
  <c r="G7" i="6"/>
  <c r="F7" i="6"/>
  <c r="H7" i="6" s="1"/>
  <c r="B7" i="6"/>
  <c r="D7" i="6" s="1"/>
  <c r="G6" i="6"/>
  <c r="F6" i="6"/>
  <c r="H6" i="6" s="1"/>
  <c r="C6" i="6"/>
  <c r="B6" i="6"/>
  <c r="D6" i="6" s="1"/>
  <c r="G5" i="6"/>
  <c r="F5" i="6"/>
  <c r="H5" i="6" s="1"/>
  <c r="C5" i="6"/>
  <c r="B5" i="6"/>
  <c r="D5" i="6" s="1"/>
  <c r="G13" i="8"/>
  <c r="F13" i="8"/>
  <c r="C13" i="8"/>
  <c r="B13" i="8"/>
  <c r="G12" i="8"/>
  <c r="F12" i="8"/>
  <c r="C12" i="8"/>
  <c r="B12" i="8"/>
  <c r="G11" i="8"/>
  <c r="F11" i="8"/>
  <c r="H11" i="8" s="1"/>
  <c r="C11" i="8"/>
  <c r="B11" i="8"/>
  <c r="D11" i="8" s="1"/>
  <c r="G10" i="8"/>
  <c r="F10" i="8"/>
  <c r="H10" i="8" s="1"/>
  <c r="C10" i="8"/>
  <c r="B10" i="8"/>
  <c r="D10" i="8" s="1"/>
  <c r="G9" i="8"/>
  <c r="F9" i="8"/>
  <c r="H9" i="8" s="1"/>
  <c r="C9" i="8"/>
  <c r="B9" i="8"/>
  <c r="D9" i="8" s="1"/>
  <c r="I8" i="8"/>
  <c r="G8" i="8"/>
  <c r="F8" i="8"/>
  <c r="H8" i="8" s="1"/>
  <c r="E8" i="8"/>
  <c r="C8" i="8"/>
  <c r="B8" i="8"/>
  <c r="D8" i="8" s="1"/>
  <c r="G7" i="8"/>
  <c r="F7" i="8"/>
  <c r="H7" i="8" s="1"/>
  <c r="C7" i="8"/>
  <c r="B7" i="8"/>
  <c r="D7" i="8" s="1"/>
  <c r="G6" i="8"/>
  <c r="F6" i="8"/>
  <c r="H6" i="8" s="1"/>
  <c r="C6" i="8"/>
  <c r="B6" i="8"/>
  <c r="D6" i="8" s="1"/>
  <c r="G5" i="8"/>
  <c r="F5" i="8"/>
  <c r="H5" i="8" s="1"/>
  <c r="C5" i="8"/>
  <c r="B5" i="8"/>
  <c r="D5" i="8" s="1"/>
  <c r="C11" i="9" l="1"/>
  <c r="E11" i="9" s="1"/>
  <c r="C16" i="9"/>
  <c r="E16" i="9" s="1"/>
  <c r="C10" i="9"/>
  <c r="E10" i="9" s="1"/>
  <c r="C17" i="9"/>
  <c r="E17" i="9" s="1"/>
  <c r="H120" i="6"/>
  <c r="G120" i="6"/>
  <c r="G120" i="8"/>
  <c r="H120" i="8"/>
  <c r="G118" i="6"/>
  <c r="G118" i="8"/>
  <c r="G13" i="7"/>
  <c r="F13" i="7"/>
  <c r="C13" i="7"/>
  <c r="B13" i="7"/>
  <c r="G12" i="7"/>
  <c r="F12" i="7"/>
  <c r="C12" i="7"/>
  <c r="B12" i="7"/>
  <c r="G11" i="7"/>
  <c r="F11" i="7"/>
  <c r="H11" i="7" s="1"/>
  <c r="C11" i="7"/>
  <c r="B11" i="7"/>
  <c r="D11" i="7" s="1"/>
  <c r="G10" i="7"/>
  <c r="F10" i="7"/>
  <c r="H10" i="7" s="1"/>
  <c r="C10" i="7"/>
  <c r="B10" i="7"/>
  <c r="D10" i="7" s="1"/>
  <c r="G9" i="7"/>
  <c r="F9" i="7"/>
  <c r="H9" i="7" s="1"/>
  <c r="C9" i="7"/>
  <c r="B9" i="7"/>
  <c r="D9" i="7" s="1"/>
  <c r="I8" i="7"/>
  <c r="G8" i="7"/>
  <c r="F8" i="7"/>
  <c r="H8" i="7" s="1"/>
  <c r="E8" i="7"/>
  <c r="C8" i="7"/>
  <c r="B8" i="7"/>
  <c r="D8" i="7" s="1"/>
  <c r="G7" i="7"/>
  <c r="F7" i="7"/>
  <c r="H7" i="7" s="1"/>
  <c r="C7" i="7"/>
  <c r="B7" i="7"/>
  <c r="D7" i="7" s="1"/>
  <c r="G6" i="7"/>
  <c r="F6" i="7"/>
  <c r="H6" i="7" s="1"/>
  <c r="C6" i="7"/>
  <c r="B6" i="7"/>
  <c r="D6" i="7" s="1"/>
  <c r="G5" i="7"/>
  <c r="F5" i="7"/>
  <c r="H5" i="7" s="1"/>
  <c r="C5" i="7"/>
  <c r="B5" i="7"/>
  <c r="D5" i="7" s="1"/>
  <c r="C7" i="9" l="1"/>
  <c r="E7" i="9" s="1"/>
  <c r="C8" i="9"/>
  <c r="E8" i="9" s="1"/>
  <c r="H12" i="6"/>
  <c r="H13" i="6" s="1"/>
  <c r="D15" i="9" s="1"/>
  <c r="D12" i="6"/>
  <c r="D13" i="6" s="1"/>
  <c r="C15" i="9" s="1"/>
  <c r="E15" i="9" s="1"/>
  <c r="H12" i="8"/>
  <c r="H13" i="8" s="1"/>
  <c r="D9" i="9" s="1"/>
  <c r="D12" i="8"/>
  <c r="D13" i="8" s="1"/>
  <c r="C9" i="9" s="1"/>
  <c r="G120" i="7"/>
  <c r="H120" i="7"/>
  <c r="G118" i="7"/>
  <c r="G10" i="2"/>
  <c r="E9" i="9" l="1"/>
  <c r="D12" i="7"/>
  <c r="D13" i="7" s="1"/>
  <c r="C6" i="9" s="1"/>
  <c r="H12" i="7"/>
  <c r="H13" i="7" s="1"/>
  <c r="D6" i="9" s="1"/>
  <c r="D18" i="4"/>
  <c r="E18" i="4"/>
  <c r="I14" i="4"/>
  <c r="H14" i="4"/>
  <c r="C14" i="4"/>
  <c r="B14" i="4"/>
  <c r="I13" i="4"/>
  <c r="H13" i="4"/>
  <c r="C13" i="4"/>
  <c r="B13" i="4"/>
  <c r="I12" i="4"/>
  <c r="H12" i="4"/>
  <c r="C12" i="4"/>
  <c r="B12" i="4"/>
  <c r="I11" i="4"/>
  <c r="H11" i="4"/>
  <c r="C11" i="4"/>
  <c r="B11" i="4"/>
  <c r="I10" i="4"/>
  <c r="H10" i="4"/>
  <c r="C10" i="4"/>
  <c r="B10" i="4"/>
  <c r="M9" i="4"/>
  <c r="I9" i="4"/>
  <c r="H9" i="4"/>
  <c r="C9" i="4"/>
  <c r="B9" i="4"/>
  <c r="I8" i="4"/>
  <c r="H8" i="4"/>
  <c r="C8" i="4"/>
  <c r="B8" i="4"/>
  <c r="I7" i="4"/>
  <c r="H7" i="4"/>
  <c r="C7" i="4"/>
  <c r="B7" i="4"/>
  <c r="I6" i="4"/>
  <c r="H6" i="4"/>
  <c r="C6" i="4"/>
  <c r="B6" i="4"/>
  <c r="J7" i="4"/>
  <c r="J8" i="4"/>
  <c r="J9" i="4"/>
  <c r="J10" i="4"/>
  <c r="J11" i="4"/>
  <c r="J12" i="4"/>
  <c r="J6" i="4"/>
  <c r="D7" i="4"/>
  <c r="D8" i="4"/>
  <c r="D9" i="4"/>
  <c r="D10" i="4"/>
  <c r="D11" i="4"/>
  <c r="D12" i="4"/>
  <c r="D6" i="4"/>
  <c r="G14" i="5"/>
  <c r="F14" i="5"/>
  <c r="C14" i="5"/>
  <c r="G13" i="5"/>
  <c r="F13" i="5"/>
  <c r="C13" i="5"/>
  <c r="G12" i="5"/>
  <c r="F12" i="5"/>
  <c r="C12" i="5"/>
  <c r="G11" i="5"/>
  <c r="F11" i="5"/>
  <c r="C11" i="5"/>
  <c r="G10" i="5"/>
  <c r="F10" i="5"/>
  <c r="C10" i="5"/>
  <c r="I9" i="5"/>
  <c r="G9" i="5"/>
  <c r="F9" i="5"/>
  <c r="E9" i="5"/>
  <c r="C9" i="5"/>
  <c r="G8" i="5"/>
  <c r="F8" i="5"/>
  <c r="C8" i="5"/>
  <c r="G7" i="5"/>
  <c r="F7" i="5"/>
  <c r="C7" i="5"/>
  <c r="G6" i="5"/>
  <c r="F6" i="5"/>
  <c r="C6" i="5"/>
  <c r="E6" i="9" l="1"/>
  <c r="F18" i="4"/>
  <c r="E51" i="5"/>
  <c r="D51" i="5"/>
  <c r="D52" i="5" l="1"/>
  <c r="H13" i="5" s="1"/>
  <c r="J13" i="4" s="1"/>
  <c r="J14" i="4" s="1"/>
  <c r="D13" i="5" l="1"/>
  <c r="H14" i="5"/>
  <c r="D19" i="5"/>
  <c r="D20" i="4" s="1"/>
  <c r="G118" i="3"/>
  <c r="H117" i="2"/>
  <c r="D5" i="9" s="1"/>
  <c r="G117" i="2"/>
  <c r="D4" i="9" s="1"/>
  <c r="D14" i="5" l="1"/>
  <c r="D13" i="4"/>
  <c r="D14" i="4" s="1"/>
  <c r="G118" i="2"/>
  <c r="D12" i="2" s="1"/>
  <c r="H12" i="3"/>
  <c r="D12" i="3"/>
  <c r="H12" i="2" l="1"/>
  <c r="D51" i="1" s="1"/>
  <c r="D12" i="1" l="1"/>
  <c r="D16" i="1" s="1"/>
  <c r="E19" i="4" s="1"/>
  <c r="H12" i="1"/>
  <c r="K13" i="4" s="1"/>
  <c r="L13" i="4" s="1"/>
  <c r="E13" i="4" l="1"/>
  <c r="D17" i="1"/>
  <c r="G9" i="3"/>
  <c r="F12" i="3"/>
  <c r="C11" i="3"/>
  <c r="B12" i="3"/>
  <c r="G10" i="3"/>
  <c r="C8" i="3"/>
  <c r="G12" i="3"/>
  <c r="C5" i="3"/>
  <c r="G7" i="3"/>
  <c r="C10" i="3"/>
  <c r="G6" i="3"/>
  <c r="F10" i="3"/>
  <c r="H10" i="3" s="1"/>
  <c r="G8" i="3"/>
  <c r="C9" i="3"/>
  <c r="D11" i="2"/>
  <c r="B11" i="3"/>
  <c r="D11" i="3" s="1"/>
  <c r="G5" i="3"/>
  <c r="G8" i="2"/>
  <c r="F13" i="2"/>
  <c r="F13" i="3"/>
  <c r="B8" i="3"/>
  <c r="D8" i="3" s="1"/>
  <c r="C9" i="2"/>
  <c r="G11" i="2"/>
  <c r="G11" i="3"/>
  <c r="C13" i="3"/>
  <c r="C13" i="2"/>
  <c r="B5" i="3"/>
  <c r="D5" i="3" s="1"/>
  <c r="F7" i="3"/>
  <c r="H7" i="3" s="1"/>
  <c r="D7" i="2"/>
  <c r="B7" i="3"/>
  <c r="D7" i="3" s="1"/>
  <c r="G13" i="3"/>
  <c r="G13" i="2"/>
  <c r="F8" i="3"/>
  <c r="H8" i="3" s="1"/>
  <c r="C7" i="2"/>
  <c r="C7" i="3"/>
  <c r="C11" i="2"/>
  <c r="C12" i="3"/>
  <c r="G12" i="2"/>
  <c r="C5" i="2"/>
  <c r="D8" i="2"/>
  <c r="F8" i="2"/>
  <c r="H8" i="2" s="1"/>
  <c r="G9" i="2"/>
  <c r="B13" i="3"/>
  <c r="B9" i="3"/>
  <c r="D9" i="3" s="1"/>
  <c r="F6" i="2"/>
  <c r="H6" i="2" s="1"/>
  <c r="F6" i="3"/>
  <c r="H6" i="3" s="1"/>
  <c r="B10" i="3"/>
  <c r="D10" i="3" s="1"/>
  <c r="G6" i="2"/>
  <c r="F7" i="2"/>
  <c r="H7" i="2" s="1"/>
  <c r="E8" i="2"/>
  <c r="F9" i="2"/>
  <c r="H9" i="2" s="1"/>
  <c r="F9" i="3"/>
  <c r="H9" i="3" s="1"/>
  <c r="C10" i="2"/>
  <c r="D6" i="2"/>
  <c r="B6" i="3"/>
  <c r="D6" i="3" s="1"/>
  <c r="F5" i="2"/>
  <c r="H5" i="2" s="1"/>
  <c r="F5" i="3"/>
  <c r="H5" i="3" s="1"/>
  <c r="F11" i="2"/>
  <c r="H11" i="2" s="1"/>
  <c r="F11" i="3"/>
  <c r="H11" i="3" s="1"/>
  <c r="C6" i="3"/>
  <c r="C12" i="2"/>
  <c r="D10" i="2"/>
  <c r="I8" i="2"/>
  <c r="F12" i="2"/>
  <c r="D5" i="2"/>
  <c r="C8" i="2"/>
  <c r="G5" i="2"/>
  <c r="G7" i="2"/>
  <c r="C6" i="2"/>
  <c r="D9" i="2"/>
  <c r="F10" i="2"/>
  <c r="H10" i="2" s="1"/>
  <c r="C5" i="9" l="1"/>
  <c r="E5" i="9" s="1"/>
  <c r="C13" i="9"/>
  <c r="E13" i="9" s="1"/>
  <c r="C14" i="9"/>
  <c r="E14" i="9" s="1"/>
  <c r="C4" i="9"/>
  <c r="E4" i="9" s="1"/>
  <c r="D5" i="1"/>
  <c r="E6" i="4" s="1"/>
  <c r="F6" i="4" s="1"/>
  <c r="D9" i="1"/>
  <c r="E10" i="4" s="1"/>
  <c r="F10" i="4" s="1"/>
  <c r="H9" i="1"/>
  <c r="K10" i="4" s="1"/>
  <c r="L10" i="4" s="1"/>
  <c r="D8" i="1"/>
  <c r="E9" i="4" s="1"/>
  <c r="F9" i="4" s="1"/>
  <c r="H5" i="1"/>
  <c r="D10" i="1"/>
  <c r="E11" i="4" s="1"/>
  <c r="F11" i="4" s="1"/>
  <c r="H11" i="1"/>
  <c r="K12" i="4" s="1"/>
  <c r="L12" i="4" s="1"/>
  <c r="H10" i="1"/>
  <c r="K11" i="4" s="1"/>
  <c r="L11" i="4" s="1"/>
  <c r="H6" i="1"/>
  <c r="K7" i="4" s="1"/>
  <c r="L7" i="4" s="1"/>
  <c r="H8" i="1"/>
  <c r="K9" i="4" s="1"/>
  <c r="L9" i="4" s="1"/>
  <c r="D11" i="1"/>
  <c r="E12" i="4" s="1"/>
  <c r="F12" i="4" s="1"/>
  <c r="D7" i="1"/>
  <c r="E8" i="4" s="1"/>
  <c r="F8" i="4" s="1"/>
  <c r="D6" i="1"/>
  <c r="E7" i="4" s="1"/>
  <c r="F7" i="4" s="1"/>
  <c r="H7" i="1"/>
  <c r="K8" i="4" s="1"/>
  <c r="L8" i="4" s="1"/>
  <c r="F13" i="4"/>
  <c r="D18" i="1"/>
  <c r="E20" i="4"/>
  <c r="F20" i="4" s="1"/>
  <c r="H120" i="3"/>
  <c r="H13" i="3"/>
  <c r="D12" i="9" s="1"/>
  <c r="G120" i="2"/>
  <c r="D13" i="2"/>
  <c r="C3" i="9" s="1"/>
  <c r="D103" i="5"/>
  <c r="G120" i="3"/>
  <c r="D13" i="3"/>
  <c r="C12" i="9" s="1"/>
  <c r="H120" i="2"/>
  <c r="H13" i="2"/>
  <c r="D3" i="9" s="1"/>
  <c r="E12" i="9" l="1"/>
  <c r="E3" i="9"/>
  <c r="E21" i="4"/>
  <c r="C24" i="9"/>
  <c r="C32" i="9" s="1"/>
  <c r="E14" i="4"/>
  <c r="H13" i="1"/>
  <c r="D2" i="9" s="1"/>
  <c r="F14" i="4"/>
  <c r="D13" i="1"/>
  <c r="C2" i="9" s="1"/>
  <c r="K6" i="4"/>
  <c r="K14" i="4" s="1"/>
  <c r="D18" i="5"/>
  <c r="E2" i="9" l="1"/>
  <c r="L6" i="4"/>
  <c r="L14" i="4" s="1"/>
  <c r="D20" i="5"/>
  <c r="D21" i="4" s="1"/>
  <c r="F21" i="4" s="1"/>
  <c r="D19" i="4"/>
  <c r="F19" i="4" s="1"/>
</calcChain>
</file>

<file path=xl/comments1.xml><?xml version="1.0" encoding="utf-8"?>
<comments xmlns="http://schemas.openxmlformats.org/spreadsheetml/2006/main">
  <authors>
    <author>FireChief</author>
    <author>Fink, Ludwig</author>
  </authors>
  <commentList>
    <comment ref="B1" authorId="0" shapeId="0">
      <text>
        <r>
          <rPr>
            <sz val="9"/>
            <color indexed="81"/>
            <rFont val="Tahoma"/>
            <family val="2"/>
          </rPr>
          <t xml:space="preserve">Hier Name der Feuerwehr anpassen,
</t>
        </r>
      </text>
    </comment>
    <comment ref="E2" authorId="0" shapeId="0">
      <text>
        <r>
          <rPr>
            <sz val="9"/>
            <color indexed="81"/>
            <rFont val="Tahoma"/>
            <family val="2"/>
          </rPr>
          <t>Hier Kalenderjahr anpassen</t>
        </r>
      </text>
    </comment>
    <comment ref="H14" authorId="1" shapeId="0">
      <text>
        <r>
          <rPr>
            <sz val="9"/>
            <color indexed="81"/>
            <rFont val="Segoe UI"/>
            <family val="2"/>
          </rPr>
          <t xml:space="preserve">
Dies gilt für den Gesamtplan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 xml:space="preserve">
Hier Gesamtbestand des Vermögens am 31.12. des Vorjahres eintragen</t>
        </r>
      </text>
    </comment>
  </commentList>
</comments>
</file>

<file path=xl/comments2.xml><?xml version="1.0" encoding="utf-8"?>
<comments xmlns="http://schemas.openxmlformats.org/spreadsheetml/2006/main">
  <authors>
    <author>Fink, Ludwig</author>
  </authors>
  <commentList>
    <comment ref="K2" authorId="0" shapeId="0">
      <text>
        <r>
          <rPr>
            <b/>
            <sz val="9"/>
            <color indexed="81"/>
            <rFont val="Segoe UI"/>
            <family val="2"/>
          </rPr>
          <t>Fink, Ludwig:</t>
        </r>
        <r>
          <rPr>
            <sz val="9"/>
            <color indexed="81"/>
            <rFont val="Segoe UI"/>
            <family val="2"/>
          </rPr>
          <t xml:space="preserve">
Hier soll pro Teil-Kasse der Planansatz des Folgejahres eingetragen werden</t>
        </r>
      </text>
    </comment>
    <comment ref="H14" authorId="0" shapeId="0">
      <text>
        <r>
          <rPr>
            <sz val="9"/>
            <color indexed="81"/>
            <rFont val="Segoe UI"/>
            <family val="2"/>
          </rPr>
          <t xml:space="preserve">
Dies gilt für den Gesamtplan</t>
        </r>
      </text>
    </comment>
    <comment ref="F16" authorId="0" shapeId="0">
      <text>
        <r>
          <rPr>
            <sz val="9"/>
            <color indexed="81"/>
            <rFont val="Segoe UI"/>
            <family val="2"/>
          </rPr>
          <t xml:space="preserve">
Hier bitte die Kennziffern der Spalte Nr. 1 bei Einnahmen oder der Spalte  Nr. 5 bei Ausgaben verwenden</t>
        </r>
      </text>
    </comment>
  </commentList>
</comments>
</file>

<file path=xl/comments3.xml><?xml version="1.0" encoding="utf-8"?>
<comments xmlns="http://schemas.openxmlformats.org/spreadsheetml/2006/main">
  <authors>
    <author>FireChief</author>
  </authors>
  <commentList>
    <comment ref="F2" authorId="0" shapeId="0">
      <text>
        <r>
          <rPr>
            <sz val="9"/>
            <color indexed="81"/>
            <rFont val="Tahoma"/>
            <family val="2"/>
          </rPr>
          <t xml:space="preserve">
Jahr der Planung eintragen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 xml:space="preserve">
Geschätzten Stand der Rücklage eintragen</t>
        </r>
      </text>
    </comment>
  </commentList>
</comments>
</file>

<file path=xl/sharedStrings.xml><?xml version="1.0" encoding="utf-8"?>
<sst xmlns="http://schemas.openxmlformats.org/spreadsheetml/2006/main" count="271" uniqueCount="138">
  <si>
    <t>Nr.</t>
  </si>
  <si>
    <t>Bezeichnung</t>
  </si>
  <si>
    <t>Einnahmen €</t>
  </si>
  <si>
    <t>Erläuterungen</t>
  </si>
  <si>
    <t>Ausgaben €</t>
  </si>
  <si>
    <t>Entnahme aus der Rücklage</t>
  </si>
  <si>
    <t>Zuführung zur Rücklage</t>
  </si>
  <si>
    <t>Gesamteinnahmen</t>
  </si>
  <si>
    <t>Gesamtausgaben</t>
  </si>
  <si>
    <t xml:space="preserve">Ausgaben für Veranstaltungen </t>
  </si>
  <si>
    <t xml:space="preserve">Einnahmen aus Veranstaltungen </t>
  </si>
  <si>
    <t>Beleg-Nr.</t>
  </si>
  <si>
    <t>Datum</t>
  </si>
  <si>
    <t>Kennziffer</t>
  </si>
  <si>
    <t>Einzahlung</t>
  </si>
  <si>
    <t>Auszahlung</t>
  </si>
  <si>
    <t>Kasse 1</t>
  </si>
  <si>
    <t>Automatische Buchung</t>
  </si>
  <si>
    <t>Kontrolle</t>
  </si>
  <si>
    <t>muss Null ergeben</t>
  </si>
  <si>
    <t>Hauptkasse</t>
  </si>
  <si>
    <t xml:space="preserve"> </t>
  </si>
  <si>
    <t>Entnahme</t>
  </si>
  <si>
    <t>Zuführung</t>
  </si>
  <si>
    <t>Kasse 2</t>
  </si>
  <si>
    <t>Jugendfeuerwehr</t>
  </si>
  <si>
    <t>Rechenzellen:</t>
  </si>
  <si>
    <t>Rücklage</t>
  </si>
  <si>
    <t>Gesamtplan</t>
  </si>
  <si>
    <t>Sonstige Einnahmen</t>
  </si>
  <si>
    <t>Sonstige Ausgaben</t>
  </si>
  <si>
    <t>Auslagen für Gemeinde und Dritte</t>
  </si>
  <si>
    <t>Erstattung von Auslagen durch Gemeinde und Dritte</t>
  </si>
  <si>
    <t>Ausgaben für Ehrungen, Geschenke und ähnliche Anlässe</t>
  </si>
  <si>
    <t xml:space="preserve"> 0-7</t>
  </si>
  <si>
    <t xml:space="preserve"> 8-15</t>
  </si>
  <si>
    <t>Zuwendungen von Dritten</t>
  </si>
  <si>
    <t>Einnahmen aus Abgängen von der Bestandsliste</t>
  </si>
  <si>
    <t>Ausgaben für Zugänge zur Bestandsliste</t>
  </si>
  <si>
    <t>Abweichung</t>
  </si>
  <si>
    <t>Plan</t>
  </si>
  <si>
    <t>Ist</t>
  </si>
  <si>
    <t>Entwicklung der Rücklage</t>
  </si>
  <si>
    <t>Einzahlungen der Gemeinde</t>
  </si>
  <si>
    <t>Auszahlungen an die Gemeinde</t>
  </si>
  <si>
    <t>Gruppe 1</t>
  </si>
  <si>
    <t>Kasse 3</t>
  </si>
  <si>
    <t>Gruppe 2</t>
  </si>
  <si>
    <t>Kasse 4</t>
  </si>
  <si>
    <t>Kasse 5</t>
  </si>
  <si>
    <t>Musikzug</t>
  </si>
  <si>
    <t xml:space="preserve">Einnahmen </t>
  </si>
  <si>
    <t xml:space="preserve">Ausgaben </t>
  </si>
  <si>
    <t>aktueller Stand</t>
  </si>
  <si>
    <t>Sondervermögen Kameradschaftskasse der Freiwilligen Feuerwehr der Gemeinde/Stadt Kalifornien</t>
  </si>
  <si>
    <t>Bemerkungen</t>
  </si>
  <si>
    <t>Stand des Sondervermögens am 01.01.2017</t>
  </si>
  <si>
    <t>Aktueller Stand des Sondervermögens</t>
  </si>
  <si>
    <t xml:space="preserve">Veräußerung von Vermögens-gegenständen im Einzelwert ab 500 € </t>
  </si>
  <si>
    <t xml:space="preserve">Erwerb von Vermögensgegenständen im Einzelwert ab 500 € </t>
  </si>
  <si>
    <t>Stand der Rücklage am 1.1.2017</t>
  </si>
  <si>
    <t>Stand der Rücklage am 31.12.2017</t>
  </si>
  <si>
    <t xml:space="preserve">Bestandsverzeichnis für Vermögensgegenstände mit Anschaffungs-/Herstellungskosten </t>
  </si>
  <si>
    <t>im Einzelwert ab 500,00 €</t>
  </si>
  <si>
    <t>Inventar-Nr.</t>
  </si>
  <si>
    <t xml:space="preserve">Datum </t>
  </si>
  <si>
    <t>Historische AK/HK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</si>
  <si>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</si>
  <si>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</si>
  <si>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</si>
  <si>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</si>
  <si>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</si>
  <si>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</si>
  <si>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</si>
  <si>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</si>
  <si>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</si>
  <si>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</si>
  <si>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</si>
  <si>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</si>
  <si>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</si>
  <si>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</si>
  <si>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</si>
  <si>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</si>
  <si>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</si>
  <si>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</si>
  <si>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</si>
  <si>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</si>
  <si>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</si>
  <si>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</si>
  <si>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</si>
  <si>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</si>
  <si>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</si>
  <si>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</si>
  <si>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</si>
  <si>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</si>
  <si>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</si>
  <si>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</si>
  <si>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</si>
  <si>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</si>
  <si>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</si>
  <si>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</si>
  <si>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</si>
  <si>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Abstimmungshandlung</t>
  </si>
  <si>
    <t>Reiter</t>
  </si>
  <si>
    <t>Gesamtansicht Ist</t>
  </si>
  <si>
    <t>Gesamteinnahmen - Gesamtausgaben</t>
  </si>
  <si>
    <t>Summe:</t>
  </si>
  <si>
    <t>Wert</t>
  </si>
  <si>
    <t>Ergebnis</t>
  </si>
  <si>
    <t>Kennziffer und  Spalte Einzahlung richtig?</t>
  </si>
  <si>
    <t>Kennziffer und Spalte Auszahlung richtig?</t>
  </si>
  <si>
    <t>Das Bestandsverzeichnis kann in FOX 112 geführt werden:</t>
  </si>
  <si>
    <t>Beispielhaft</t>
  </si>
  <si>
    <t>Einnahmen für Abgänge aus der Bestandsliste</t>
  </si>
  <si>
    <t>Ausgaben für Kameradschaftspflege und Versammlungen</t>
  </si>
  <si>
    <t>Zuwendungen von Mitgliedern</t>
  </si>
  <si>
    <t xml:space="preserve">Ausgaben Plan </t>
  </si>
  <si>
    <t xml:space="preserve">Ausgaben Ist </t>
  </si>
  <si>
    <t xml:space="preserve">Einnahmen Plan </t>
  </si>
  <si>
    <t>Einnahmen Ist</t>
  </si>
  <si>
    <t>Beispiel</t>
  </si>
  <si>
    <t>Teil-Planung 2017</t>
  </si>
  <si>
    <t>Die Ausgaben werden für gegenseitig deckungsfähig erklärt.</t>
  </si>
  <si>
    <t>Abstimmung mit Kassen und Konten</t>
  </si>
  <si>
    <t>Aktueller Stand Sondervermögen</t>
  </si>
  <si>
    <t>Kasse Gruppe 1</t>
  </si>
  <si>
    <t>Kasse Gruppe 2</t>
  </si>
  <si>
    <t>Kasse Jugendfeuerwehr</t>
  </si>
  <si>
    <t>Kasse Musikzug</t>
  </si>
  <si>
    <t>Summe Kasse</t>
  </si>
  <si>
    <t>Konto xy Bank</t>
  </si>
  <si>
    <t>Abstimmung (muss Null ergeben)</t>
  </si>
  <si>
    <t>Abstimmungstabelle bitte individuell anpassen</t>
  </si>
  <si>
    <t>Einnahmen aus Veranstaltungen und Auftritten des Musikzugs</t>
  </si>
  <si>
    <t xml:space="preserve">Einnahmen- und Ausgaben für das Haushaltsjahr </t>
  </si>
  <si>
    <t xml:space="preserve">Einnahmen- und Ausgabenplanung für das Haushaltsjahr </t>
  </si>
  <si>
    <t xml:space="preserve">Einnahmen- und Ausgaben PLAN-IST-Vergleich für das Haushaltsjahr </t>
  </si>
  <si>
    <r>
      <rPr>
        <sz val="9"/>
        <color theme="1"/>
        <rFont val="Calibri"/>
        <family val="2"/>
      </rPr>
      <t>©</t>
    </r>
    <r>
      <rPr>
        <sz val="9"/>
        <color theme="1"/>
        <rFont val="Arial"/>
        <family val="2"/>
      </rPr>
      <t xml:space="preserve"> Landesfeuerwehrverband Schleswig-Holstein e.V.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</si>
</sst>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Georgia"/>
      <family val="1"/>
    </font>
    <font>
      <sz val="11"/>
      <color theme="1"/>
      <name val="Georgia"/>
      <family val="1"/>
    </font>
    <font>
      <b/>
      <sz val="13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i/>
      <sz val="11"/>
      <color theme="1"/>
      <name val="Calibri"/>
      <family val="2"/>
      <scheme val="minor"/>
    </font>
    <font>
      <i/>
      <sz val="12"/>
      <color theme="1"/>
      <name val="Arial"/>
      <family val="2"/>
    </font>
    <font>
      <b/>
      <i/>
      <sz val="16"/>
      <color theme="1"/>
      <name val="Georgia"/>
      <family val="1"/>
    </font>
    <font>
      <b/>
      <i/>
      <sz val="16"/>
      <color rgb="FFFF0000"/>
      <name val="Arial"/>
      <family val="2"/>
    </font>
    <font>
      <b/>
      <i/>
      <sz val="14"/>
      <color theme="1"/>
      <name val="Arial"/>
      <family val="2"/>
    </font>
    <font>
      <i/>
      <sz val="11"/>
      <color theme="1"/>
      <name val="Arial"/>
      <family val="2"/>
    </font>
    <font>
      <b/>
      <i/>
      <sz val="13"/>
      <color theme="1"/>
      <name val="Arial"/>
      <family val="2"/>
    </font>
    <font>
      <i/>
      <sz val="10"/>
      <color theme="1"/>
      <name val="Arial"/>
      <family val="2"/>
    </font>
    <font>
      <i/>
      <sz val="14"/>
      <color theme="1"/>
      <name val="Arial"/>
      <family val="2"/>
    </font>
    <font>
      <i/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i/>
      <sz val="13"/>
      <color theme="1"/>
      <name val="Arial"/>
      <family val="2"/>
    </font>
    <font>
      <b/>
      <i/>
      <sz val="12"/>
      <color theme="1"/>
      <name val="Arial"/>
      <family val="2"/>
    </font>
    <font>
      <sz val="13"/>
      <color theme="1"/>
      <name val="Arial"/>
      <family val="2"/>
    </font>
    <font>
      <sz val="1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1"/>
      <color rgb="FFFF0000"/>
      <name val="Arial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E9A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15">
    <xf numFmtId="0" fontId="0" fillId="0" borderId="0" xfId="0"/>
    <xf numFmtId="0" fontId="0" fillId="0" borderId="0" xfId="0" applyProtection="1"/>
    <xf numFmtId="0" fontId="3" fillId="4" borderId="3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2" fillId="4" borderId="10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1" fillId="5" borderId="1" xfId="0" applyFont="1" applyFill="1" applyBorder="1" applyAlignment="1" applyProtection="1">
      <alignment horizontal="center" wrapText="1"/>
    </xf>
    <xf numFmtId="0" fontId="2" fillId="5" borderId="7" xfId="0" applyFont="1" applyFill="1" applyBorder="1" applyAlignment="1" applyProtection="1">
      <alignment wrapText="1"/>
    </xf>
    <xf numFmtId="0" fontId="0" fillId="0" borderId="0" xfId="0" applyProtection="1">
      <protection locked="0"/>
    </xf>
    <xf numFmtId="0" fontId="10" fillId="0" borderId="1" xfId="0" applyFont="1" applyBorder="1" applyAlignment="1" applyProtection="1">
      <alignment horizontal="center"/>
      <protection locked="0"/>
    </xf>
    <xf numFmtId="44" fontId="1" fillId="3" borderId="1" xfId="1" applyFont="1" applyFill="1" applyBorder="1" applyAlignment="1" applyProtection="1">
      <alignment horizontal="right"/>
      <protection locked="0"/>
    </xf>
    <xf numFmtId="44" fontId="0" fillId="0" borderId="0" xfId="0" applyNumberFormat="1" applyProtection="1">
      <protection locked="0"/>
    </xf>
    <xf numFmtId="0" fontId="2" fillId="0" borderId="0" xfId="0" applyFont="1" applyBorder="1" applyProtection="1">
      <protection locked="0"/>
    </xf>
    <xf numFmtId="3" fontId="2" fillId="0" borderId="0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44" fontId="2" fillId="0" borderId="0" xfId="0" applyNumberFormat="1" applyFont="1" applyProtection="1">
      <protection locked="0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Border="1" applyProtection="1"/>
    <xf numFmtId="0" fontId="0" fillId="0" borderId="0" xfId="0" applyFill="1" applyBorder="1" applyProtection="1">
      <protection locked="0"/>
    </xf>
    <xf numFmtId="0" fontId="2" fillId="3" borderId="1" xfId="0" applyFont="1" applyFill="1" applyBorder="1" applyAlignment="1" applyProtection="1">
      <alignment wrapText="1"/>
    </xf>
    <xf numFmtId="0" fontId="2" fillId="3" borderId="1" xfId="0" applyFont="1" applyFill="1" applyBorder="1" applyProtection="1"/>
    <xf numFmtId="0" fontId="16" fillId="0" borderId="0" xfId="0" applyFont="1" applyProtection="1"/>
    <xf numFmtId="0" fontId="20" fillId="4" borderId="3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center"/>
    </xf>
    <xf numFmtId="0" fontId="21" fillId="4" borderId="9" xfId="0" applyFont="1" applyFill="1" applyBorder="1" applyAlignment="1" applyProtection="1">
      <alignment horizontal="center"/>
    </xf>
    <xf numFmtId="0" fontId="21" fillId="4" borderId="10" xfId="0" applyFont="1" applyFill="1" applyBorder="1" applyAlignment="1" applyProtection="1">
      <alignment horizontal="center"/>
    </xf>
    <xf numFmtId="0" fontId="17" fillId="9" borderId="6" xfId="0" applyFont="1" applyFill="1" applyBorder="1" applyAlignment="1" applyProtection="1">
      <alignment horizontal="center"/>
    </xf>
    <xf numFmtId="0" fontId="23" fillId="9" borderId="1" xfId="0" applyFont="1" applyFill="1" applyBorder="1" applyAlignment="1" applyProtection="1">
      <alignment wrapText="1"/>
    </xf>
    <xf numFmtId="0" fontId="17" fillId="9" borderId="1" xfId="0" applyFont="1" applyFill="1" applyBorder="1" applyAlignment="1" applyProtection="1">
      <alignment horizontal="center" wrapText="1"/>
    </xf>
    <xf numFmtId="0" fontId="21" fillId="9" borderId="7" xfId="0" applyFont="1" applyFill="1" applyBorder="1" applyAlignment="1" applyProtection="1">
      <alignment wrapText="1"/>
    </xf>
    <xf numFmtId="0" fontId="23" fillId="9" borderId="2" xfId="0" applyFont="1" applyFill="1" applyBorder="1" applyAlignment="1" applyProtection="1">
      <alignment wrapText="1"/>
    </xf>
    <xf numFmtId="0" fontId="23" fillId="9" borderId="1" xfId="0" applyFont="1" applyFill="1" applyBorder="1" applyProtection="1"/>
    <xf numFmtId="0" fontId="17" fillId="9" borderId="14" xfId="0" applyFont="1" applyFill="1" applyBorder="1" applyAlignment="1" applyProtection="1">
      <alignment horizontal="center"/>
    </xf>
    <xf numFmtId="0" fontId="17" fillId="9" borderId="2" xfId="0" applyFont="1" applyFill="1" applyBorder="1" applyAlignment="1" applyProtection="1">
      <alignment horizontal="center" wrapText="1"/>
    </xf>
    <xf numFmtId="0" fontId="17" fillId="7" borderId="11" xfId="0" applyFont="1" applyFill="1" applyBorder="1" applyAlignment="1" applyProtection="1">
      <alignment horizontal="center"/>
    </xf>
    <xf numFmtId="0" fontId="17" fillId="7" borderId="12" xfId="0" applyFont="1" applyFill="1" applyBorder="1" applyAlignment="1" applyProtection="1">
      <alignment horizontal="center"/>
    </xf>
    <xf numFmtId="0" fontId="11" fillId="2" borderId="28" xfId="0" applyFont="1" applyFill="1" applyBorder="1" applyAlignment="1" applyProtection="1">
      <alignment horizontal="center"/>
    </xf>
    <xf numFmtId="0" fontId="11" fillId="6" borderId="29" xfId="0" applyFont="1" applyFill="1" applyBorder="1" applyAlignment="1" applyProtection="1">
      <alignment horizontal="center"/>
    </xf>
    <xf numFmtId="0" fontId="11" fillId="3" borderId="8" xfId="0" applyFont="1" applyFill="1" applyBorder="1" applyAlignment="1" applyProtection="1">
      <alignment horizontal="center"/>
    </xf>
    <xf numFmtId="0" fontId="2" fillId="3" borderId="9" xfId="0" applyFont="1" applyFill="1" applyBorder="1" applyAlignment="1" applyProtection="1">
      <alignment wrapText="1"/>
    </xf>
    <xf numFmtId="0" fontId="11" fillId="5" borderId="9" xfId="0" applyFont="1" applyFill="1" applyBorder="1" applyAlignment="1" applyProtection="1">
      <alignment horizontal="center" wrapText="1"/>
    </xf>
    <xf numFmtId="0" fontId="2" fillId="5" borderId="10" xfId="0" applyFont="1" applyFill="1" applyBorder="1" applyProtection="1"/>
    <xf numFmtId="0" fontId="11" fillId="3" borderId="30" xfId="0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wrapText="1"/>
    </xf>
    <xf numFmtId="0" fontId="11" fillId="5" borderId="20" xfId="0" applyFont="1" applyFill="1" applyBorder="1" applyAlignment="1" applyProtection="1">
      <alignment horizontal="center" wrapText="1"/>
    </xf>
    <xf numFmtId="0" fontId="2" fillId="5" borderId="31" xfId="0" applyFont="1" applyFill="1" applyBorder="1" applyAlignment="1" applyProtection="1">
      <alignment wrapText="1"/>
    </xf>
    <xf numFmtId="0" fontId="1" fillId="0" borderId="1" xfId="0" applyFont="1" applyBorder="1" applyAlignment="1" applyProtection="1">
      <alignment horizontal="center"/>
      <protection locked="0"/>
    </xf>
    <xf numFmtId="0" fontId="21" fillId="9" borderId="1" xfId="0" applyFont="1" applyFill="1" applyBorder="1" applyAlignment="1" applyProtection="1">
      <alignment wrapText="1"/>
    </xf>
    <xf numFmtId="0" fontId="25" fillId="7" borderId="6" xfId="0" applyFont="1" applyFill="1" applyBorder="1" applyProtection="1">
      <protection locked="0"/>
    </xf>
    <xf numFmtId="0" fontId="25" fillId="7" borderId="7" xfId="0" applyFont="1" applyFill="1" applyBorder="1" applyProtection="1">
      <protection locked="0"/>
    </xf>
    <xf numFmtId="0" fontId="4" fillId="2" borderId="35" xfId="0" applyFont="1" applyFill="1" applyBorder="1" applyProtection="1"/>
    <xf numFmtId="0" fontId="4" fillId="6" borderId="36" xfId="0" applyFont="1" applyFill="1" applyBorder="1" applyProtection="1"/>
    <xf numFmtId="0" fontId="24" fillId="7" borderId="35" xfId="0" applyFont="1" applyFill="1" applyBorder="1" applyProtection="1"/>
    <xf numFmtId="0" fontId="24" fillId="7" borderId="36" xfId="0" applyFont="1" applyFill="1" applyBorder="1" applyProtection="1"/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 wrapText="1"/>
    </xf>
    <xf numFmtId="14" fontId="1" fillId="0" borderId="20" xfId="0" applyNumberFormat="1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44" fontId="1" fillId="3" borderId="20" xfId="1" applyFont="1" applyFill="1" applyBorder="1" applyAlignment="1" applyProtection="1">
      <alignment horizontal="right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6" fillId="0" borderId="0" xfId="0" applyFont="1" applyProtection="1">
      <protection locked="0"/>
    </xf>
    <xf numFmtId="0" fontId="3" fillId="4" borderId="4" xfId="0" applyFont="1" applyFill="1" applyBorder="1" applyAlignment="1" applyProtection="1">
      <alignment horizontal="center" vertical="center" wrapText="1"/>
    </xf>
    <xf numFmtId="0" fontId="13" fillId="3" borderId="20" xfId="0" applyFont="1" applyFill="1" applyBorder="1" applyAlignment="1" applyProtection="1">
      <alignment wrapText="1"/>
    </xf>
    <xf numFmtId="0" fontId="13" fillId="3" borderId="1" xfId="0" applyFont="1" applyFill="1" applyBorder="1" applyAlignment="1" applyProtection="1">
      <alignment wrapText="1"/>
    </xf>
    <xf numFmtId="0" fontId="13" fillId="3" borderId="1" xfId="0" applyFont="1" applyFill="1" applyBorder="1" applyProtection="1"/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1" fillId="0" borderId="20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6" fillId="0" borderId="1" xfId="0" applyFont="1" applyBorder="1" applyAlignment="1" applyProtection="1">
      <alignment horizontal="right"/>
      <protection locked="0"/>
    </xf>
    <xf numFmtId="44" fontId="10" fillId="0" borderId="1" xfId="0" applyNumberFormat="1" applyFont="1" applyBorder="1" applyProtection="1">
      <protection locked="0"/>
    </xf>
    <xf numFmtId="0" fontId="26" fillId="0" borderId="0" xfId="0" applyFont="1" applyProtection="1">
      <protection locked="0"/>
    </xf>
    <xf numFmtId="44" fontId="12" fillId="7" borderId="0" xfId="0" applyNumberFormat="1" applyFont="1" applyFill="1" applyProtection="1">
      <protection locked="0"/>
    </xf>
    <xf numFmtId="44" fontId="27" fillId="0" borderId="0" xfId="0" applyNumberFormat="1" applyFont="1" applyProtection="1">
      <protection locked="0"/>
    </xf>
    <xf numFmtId="44" fontId="24" fillId="7" borderId="33" xfId="1" applyFont="1" applyFill="1" applyBorder="1" applyProtection="1"/>
    <xf numFmtId="44" fontId="24" fillId="7" borderId="34" xfId="1" applyFont="1" applyFill="1" applyBorder="1" applyProtection="1"/>
    <xf numFmtId="0" fontId="2" fillId="0" borderId="0" xfId="0" applyFont="1" applyBorder="1" applyProtection="1"/>
    <xf numFmtId="0" fontId="3" fillId="4" borderId="3" xfId="0" applyFont="1" applyFill="1" applyBorder="1" applyAlignment="1" applyProtection="1">
      <alignment horizontal="center" vertical="center" wrapText="1"/>
    </xf>
    <xf numFmtId="0" fontId="20" fillId="4" borderId="4" xfId="0" applyFont="1" applyFill="1" applyBorder="1" applyAlignment="1" applyProtection="1">
      <alignment horizontal="center" vertical="center" wrapText="1"/>
    </xf>
    <xf numFmtId="0" fontId="11" fillId="9" borderId="3" xfId="0" applyFont="1" applyFill="1" applyBorder="1" applyAlignment="1" applyProtection="1">
      <alignment horizontal="center"/>
    </xf>
    <xf numFmtId="0" fontId="11" fillId="9" borderId="6" xfId="0" applyFont="1" applyFill="1" applyBorder="1" applyAlignment="1" applyProtection="1">
      <alignment horizontal="center"/>
    </xf>
    <xf numFmtId="0" fontId="5" fillId="7" borderId="24" xfId="0" applyFont="1" applyFill="1" applyBorder="1" applyAlignment="1" applyProtection="1">
      <alignment vertical="center"/>
    </xf>
    <xf numFmtId="44" fontId="20" fillId="7" borderId="4" xfId="1" applyFont="1" applyFill="1" applyBorder="1" applyAlignment="1" applyProtection="1">
      <alignment horizontal="center" vertical="center" wrapText="1"/>
    </xf>
    <xf numFmtId="44" fontId="3" fillId="8" borderId="4" xfId="1" applyFont="1" applyFill="1" applyBorder="1" applyAlignment="1" applyProtection="1">
      <alignment horizontal="center" vertical="center" wrapText="1"/>
    </xf>
    <xf numFmtId="44" fontId="3" fillId="5" borderId="5" xfId="1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 wrapText="1"/>
    </xf>
    <xf numFmtId="0" fontId="11" fillId="9" borderId="4" xfId="0" applyFont="1" applyFill="1" applyBorder="1" applyAlignment="1" applyProtection="1">
      <alignment horizontal="center" wrapText="1"/>
    </xf>
    <xf numFmtId="0" fontId="11" fillId="9" borderId="1" xfId="0" applyFont="1" applyFill="1" applyBorder="1" applyAlignment="1" applyProtection="1">
      <alignment horizontal="center" wrapText="1"/>
    </xf>
    <xf numFmtId="0" fontId="9" fillId="0" borderId="0" xfId="0" applyFont="1" applyProtection="1"/>
    <xf numFmtId="0" fontId="10" fillId="3" borderId="20" xfId="0" applyFont="1" applyFill="1" applyBorder="1" applyAlignment="1" applyProtection="1">
      <alignment wrapText="1"/>
    </xf>
    <xf numFmtId="0" fontId="10" fillId="3" borderId="1" xfId="0" applyFont="1" applyFill="1" applyBorder="1" applyAlignment="1" applyProtection="1">
      <alignment wrapText="1"/>
    </xf>
    <xf numFmtId="0" fontId="10" fillId="3" borderId="9" xfId="0" applyFont="1" applyFill="1" applyBorder="1" applyAlignment="1" applyProtection="1">
      <alignment wrapText="1"/>
    </xf>
    <xf numFmtId="0" fontId="10" fillId="5" borderId="20" xfId="0" applyFont="1" applyFill="1" applyBorder="1" applyAlignment="1" applyProtection="1">
      <alignment wrapText="1"/>
    </xf>
    <xf numFmtId="0" fontId="10" fillId="5" borderId="1" xfId="0" applyFont="1" applyFill="1" applyBorder="1" applyAlignment="1" applyProtection="1">
      <alignment wrapText="1"/>
    </xf>
    <xf numFmtId="0" fontId="10" fillId="5" borderId="9" xfId="0" applyFont="1" applyFill="1" applyBorder="1" applyAlignment="1" applyProtection="1">
      <alignment wrapText="1"/>
    </xf>
    <xf numFmtId="44" fontId="10" fillId="3" borderId="20" xfId="1" applyFont="1" applyFill="1" applyBorder="1" applyAlignment="1" applyProtection="1">
      <alignment wrapText="1"/>
    </xf>
    <xf numFmtId="44" fontId="10" fillId="3" borderId="1" xfId="1" applyFont="1" applyFill="1" applyBorder="1" applyAlignment="1" applyProtection="1">
      <alignment wrapText="1"/>
    </xf>
    <xf numFmtId="44" fontId="10" fillId="3" borderId="9" xfId="1" applyFont="1" applyFill="1" applyBorder="1" applyAlignment="1" applyProtection="1">
      <alignment wrapText="1"/>
    </xf>
    <xf numFmtId="44" fontId="10" fillId="5" borderId="20" xfId="1" applyFont="1" applyFill="1" applyBorder="1" applyAlignment="1" applyProtection="1">
      <alignment wrapText="1"/>
    </xf>
    <xf numFmtId="44" fontId="10" fillId="5" borderId="1" xfId="1" applyFont="1" applyFill="1" applyBorder="1" applyAlignment="1" applyProtection="1">
      <alignment wrapText="1"/>
    </xf>
    <xf numFmtId="44" fontId="10" fillId="5" borderId="9" xfId="1" applyFont="1" applyFill="1" applyBorder="1" applyAlignment="1" applyProtection="1">
      <alignment wrapText="1"/>
    </xf>
    <xf numFmtId="0" fontId="7" fillId="2" borderId="29" xfId="0" applyFont="1" applyFill="1" applyBorder="1" applyProtection="1"/>
    <xf numFmtId="44" fontId="7" fillId="2" borderId="29" xfId="1" applyFont="1" applyFill="1" applyBorder="1" applyProtection="1"/>
    <xf numFmtId="0" fontId="7" fillId="6" borderId="29" xfId="0" applyFont="1" applyFill="1" applyBorder="1" applyProtection="1"/>
    <xf numFmtId="44" fontId="7" fillId="6" borderId="29" xfId="1" applyFont="1" applyFill="1" applyBorder="1" applyProtection="1"/>
    <xf numFmtId="0" fontId="10" fillId="8" borderId="3" xfId="0" applyFont="1" applyFill="1" applyBorder="1" applyAlignment="1" applyProtection="1">
      <alignment vertical="center" wrapText="1"/>
      <protection locked="0"/>
    </xf>
    <xf numFmtId="44" fontId="10" fillId="8" borderId="5" xfId="1" applyFont="1" applyFill="1" applyBorder="1" applyAlignment="1" applyProtection="1">
      <alignment vertical="center" wrapText="1"/>
      <protection locked="0"/>
    </xf>
    <xf numFmtId="44" fontId="10" fillId="8" borderId="7" xfId="1" applyFont="1" applyFill="1" applyBorder="1" applyAlignment="1" applyProtection="1">
      <alignment vertical="center" wrapText="1"/>
    </xf>
    <xf numFmtId="44" fontId="10" fillId="8" borderId="10" xfId="1" applyFont="1" applyFill="1" applyBorder="1" applyAlignment="1" applyProtection="1">
      <alignment vertical="center" wrapText="1"/>
    </xf>
    <xf numFmtId="44" fontId="22" fillId="7" borderId="6" xfId="1" applyFont="1" applyFill="1" applyBorder="1" applyProtection="1">
      <protection locked="0"/>
    </xf>
    <xf numFmtId="44" fontId="22" fillId="7" borderId="7" xfId="1" applyFont="1" applyFill="1" applyBorder="1" applyProtection="1">
      <protection locked="0"/>
    </xf>
    <xf numFmtId="44" fontId="22" fillId="6" borderId="11" xfId="0" applyNumberFormat="1" applyFont="1" applyFill="1" applyBorder="1" applyProtection="1"/>
    <xf numFmtId="44" fontId="22" fillId="6" borderId="13" xfId="0" applyNumberFormat="1" applyFont="1" applyFill="1" applyBorder="1" applyProtection="1"/>
    <xf numFmtId="0" fontId="31" fillId="9" borderId="1" xfId="0" applyFont="1" applyFill="1" applyBorder="1" applyAlignment="1" applyProtection="1">
      <alignment wrapText="1"/>
    </xf>
    <xf numFmtId="44" fontId="31" fillId="9" borderId="1" xfId="1" applyFont="1" applyFill="1" applyBorder="1" applyAlignment="1" applyProtection="1">
      <alignment wrapText="1"/>
    </xf>
    <xf numFmtId="0" fontId="31" fillId="9" borderId="20" xfId="0" applyFont="1" applyFill="1" applyBorder="1" applyAlignment="1" applyProtection="1">
      <alignment wrapText="1"/>
    </xf>
    <xf numFmtId="0" fontId="31" fillId="9" borderId="2" xfId="0" applyFont="1" applyFill="1" applyBorder="1" applyAlignment="1" applyProtection="1">
      <alignment wrapText="1"/>
    </xf>
    <xf numFmtId="44" fontId="31" fillId="9" borderId="21" xfId="1" applyFont="1" applyFill="1" applyBorder="1" applyAlignment="1" applyProtection="1">
      <alignment wrapText="1"/>
    </xf>
    <xf numFmtId="0" fontId="22" fillId="7" borderId="12" xfId="0" applyFont="1" applyFill="1" applyBorder="1" applyProtection="1"/>
    <xf numFmtId="44" fontId="22" fillId="7" borderId="12" xfId="1" applyFont="1" applyFill="1" applyBorder="1" applyProtection="1"/>
    <xf numFmtId="0" fontId="7" fillId="7" borderId="3" xfId="0" applyFont="1" applyFill="1" applyBorder="1" applyAlignment="1" applyProtection="1">
      <alignment wrapText="1"/>
      <protection locked="0"/>
    </xf>
    <xf numFmtId="0" fontId="7" fillId="7" borderId="6" xfId="0" applyFont="1" applyFill="1" applyBorder="1" applyAlignment="1" applyProtection="1">
      <alignment wrapText="1"/>
    </xf>
    <xf numFmtId="0" fontId="7" fillId="7" borderId="8" xfId="0" applyFont="1" applyFill="1" applyBorder="1" applyAlignment="1" applyProtection="1">
      <alignment wrapText="1"/>
    </xf>
    <xf numFmtId="44" fontId="22" fillId="7" borderId="5" xfId="1" applyFont="1" applyFill="1" applyBorder="1" applyAlignment="1" applyProtection="1">
      <alignment wrapText="1"/>
      <protection locked="0"/>
    </xf>
    <xf numFmtId="44" fontId="22" fillId="7" borderId="7" xfId="1" applyFont="1" applyFill="1" applyBorder="1" applyAlignment="1" applyProtection="1">
      <alignment wrapText="1"/>
    </xf>
    <xf numFmtId="44" fontId="22" fillId="7" borderId="10" xfId="1" applyFont="1" applyFill="1" applyBorder="1" applyAlignment="1" applyProtection="1">
      <alignment wrapText="1"/>
    </xf>
    <xf numFmtId="0" fontId="31" fillId="9" borderId="21" xfId="0" applyFont="1" applyFill="1" applyBorder="1" applyAlignment="1" applyProtection="1">
      <alignment wrapText="1"/>
    </xf>
    <xf numFmtId="0" fontId="10" fillId="9" borderId="4" xfId="0" applyFont="1" applyFill="1" applyBorder="1" applyAlignment="1" applyProtection="1">
      <alignment wrapText="1"/>
    </xf>
    <xf numFmtId="44" fontId="31" fillId="7" borderId="19" xfId="1" applyFont="1" applyFill="1" applyBorder="1" applyAlignment="1" applyProtection="1">
      <alignment wrapText="1"/>
    </xf>
    <xf numFmtId="44" fontId="10" fillId="3" borderId="19" xfId="1" applyFont="1" applyFill="1" applyBorder="1" applyAlignment="1" applyProtection="1">
      <alignment wrapText="1"/>
    </xf>
    <xf numFmtId="44" fontId="10" fillId="9" borderId="19" xfId="1" applyFont="1" applyFill="1" applyBorder="1" applyAlignment="1" applyProtection="1">
      <alignment wrapText="1"/>
    </xf>
    <xf numFmtId="0" fontId="10" fillId="9" borderId="1" xfId="0" applyFont="1" applyFill="1" applyBorder="1" applyAlignment="1" applyProtection="1">
      <alignment wrapText="1"/>
    </xf>
    <xf numFmtId="44" fontId="31" fillId="7" borderId="1" xfId="1" applyFont="1" applyFill="1" applyBorder="1" applyAlignment="1" applyProtection="1">
      <alignment wrapText="1"/>
    </xf>
    <xf numFmtId="44" fontId="10" fillId="9" borderId="1" xfId="1" applyFont="1" applyFill="1" applyBorder="1" applyAlignment="1" applyProtection="1">
      <alignment wrapText="1"/>
    </xf>
    <xf numFmtId="0" fontId="10" fillId="9" borderId="20" xfId="0" applyFont="1" applyFill="1" applyBorder="1" applyAlignment="1" applyProtection="1">
      <alignment wrapText="1"/>
    </xf>
    <xf numFmtId="44" fontId="22" fillId="7" borderId="1" xfId="1" applyFont="1" applyFill="1" applyBorder="1" applyAlignment="1" applyProtection="1">
      <alignment horizontal="center" vertical="center" wrapText="1"/>
    </xf>
    <xf numFmtId="44" fontId="7" fillId="8" borderId="1" xfId="1" applyFont="1" applyFill="1" applyBorder="1" applyAlignment="1" applyProtection="1">
      <alignment horizontal="center" vertical="center" wrapText="1"/>
    </xf>
    <xf numFmtId="44" fontId="7" fillId="5" borderId="7" xfId="1" applyFont="1" applyFill="1" applyBorder="1" applyAlignment="1" applyProtection="1">
      <alignment horizontal="center" vertical="center" wrapText="1"/>
    </xf>
    <xf numFmtId="44" fontId="22" fillId="7" borderId="9" xfId="1" applyFont="1" applyFill="1" applyBorder="1" applyAlignment="1" applyProtection="1">
      <alignment horizontal="center" vertical="center" wrapText="1"/>
    </xf>
    <xf numFmtId="44" fontId="7" fillId="8" borderId="9" xfId="1" applyFont="1" applyFill="1" applyBorder="1" applyAlignment="1" applyProtection="1">
      <alignment horizontal="center" vertical="center" wrapText="1"/>
    </xf>
    <xf numFmtId="44" fontId="7" fillId="5" borderId="10" xfId="1" applyFont="1" applyFill="1" applyBorder="1" applyAlignment="1" applyProtection="1">
      <alignment horizontal="center" vertical="center" wrapText="1"/>
    </xf>
    <xf numFmtId="0" fontId="10" fillId="9" borderId="22" xfId="0" applyFont="1" applyFill="1" applyBorder="1" applyAlignment="1" applyProtection="1">
      <alignment wrapText="1"/>
    </xf>
    <xf numFmtId="0" fontId="10" fillId="9" borderId="16" xfId="0" applyFont="1" applyFill="1" applyBorder="1" applyAlignment="1" applyProtection="1">
      <alignment wrapText="1"/>
    </xf>
    <xf numFmtId="0" fontId="10" fillId="9" borderId="43" xfId="0" applyFont="1" applyFill="1" applyBorder="1" applyAlignment="1" applyProtection="1">
      <alignment wrapText="1"/>
    </xf>
    <xf numFmtId="0" fontId="21" fillId="4" borderId="2" xfId="0" applyFont="1" applyFill="1" applyBorder="1" applyAlignment="1" applyProtection="1">
      <alignment horizontal="center"/>
    </xf>
    <xf numFmtId="0" fontId="2" fillId="4" borderId="43" xfId="0" applyFont="1" applyFill="1" applyBorder="1" applyAlignment="1" applyProtection="1">
      <alignment horizontal="center"/>
    </xf>
    <xf numFmtId="44" fontId="22" fillId="7" borderId="29" xfId="1" applyFont="1" applyFill="1" applyBorder="1" applyProtection="1"/>
    <xf numFmtId="44" fontId="7" fillId="7" borderId="29" xfId="1" applyFont="1" applyFill="1" applyBorder="1" applyProtection="1"/>
    <xf numFmtId="0" fontId="2" fillId="4" borderId="14" xfId="0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11" fillId="7" borderId="28" xfId="0" applyFont="1" applyFill="1" applyBorder="1" applyAlignment="1" applyProtection="1">
      <alignment horizontal="center"/>
    </xf>
    <xf numFmtId="0" fontId="7" fillId="7" borderId="29" xfId="0" applyFont="1" applyFill="1" applyBorder="1" applyProtection="1"/>
    <xf numFmtId="0" fontId="32" fillId="7" borderId="29" xfId="0" applyFont="1" applyFill="1" applyBorder="1" applyAlignment="1" applyProtection="1">
      <alignment horizontal="center"/>
    </xf>
    <xf numFmtId="44" fontId="31" fillId="7" borderId="4" xfId="1" applyFont="1" applyFill="1" applyBorder="1" applyAlignment="1" applyProtection="1">
      <alignment wrapText="1"/>
    </xf>
    <xf numFmtId="44" fontId="10" fillId="5" borderId="4" xfId="1" applyFont="1" applyFill="1" applyBorder="1" applyAlignment="1" applyProtection="1">
      <alignment wrapText="1"/>
    </xf>
    <xf numFmtId="44" fontId="10" fillId="9" borderId="4" xfId="1" applyFont="1" applyFill="1" applyBorder="1" applyAlignment="1" applyProtection="1">
      <alignment wrapText="1"/>
    </xf>
    <xf numFmtId="0" fontId="11" fillId="9" borderId="8" xfId="0" applyFont="1" applyFill="1" applyBorder="1" applyAlignment="1" applyProtection="1">
      <alignment horizontal="center"/>
    </xf>
    <xf numFmtId="0" fontId="10" fillId="9" borderId="9" xfId="0" applyFont="1" applyFill="1" applyBorder="1" applyAlignment="1" applyProtection="1">
      <alignment wrapText="1"/>
    </xf>
    <xf numFmtId="44" fontId="31" fillId="7" borderId="29" xfId="1" applyFont="1" applyFill="1" applyBorder="1" applyAlignment="1" applyProtection="1">
      <alignment wrapText="1"/>
    </xf>
    <xf numFmtId="44" fontId="10" fillId="3" borderId="29" xfId="1" applyFont="1" applyFill="1" applyBorder="1" applyAlignment="1" applyProtection="1">
      <alignment wrapText="1"/>
    </xf>
    <xf numFmtId="44" fontId="10" fillId="9" borderId="29" xfId="1" applyFont="1" applyFill="1" applyBorder="1" applyAlignment="1" applyProtection="1">
      <alignment wrapText="1"/>
    </xf>
    <xf numFmtId="0" fontId="11" fillId="9" borderId="9" xfId="0" applyFont="1" applyFill="1" applyBorder="1" applyAlignment="1" applyProtection="1">
      <alignment horizontal="center" wrapText="1"/>
    </xf>
    <xf numFmtId="0" fontId="10" fillId="9" borderId="47" xfId="0" applyFont="1" applyFill="1" applyBorder="1" applyAlignment="1" applyProtection="1">
      <alignment wrapText="1"/>
    </xf>
    <xf numFmtId="44" fontId="31" fillId="7" borderId="9" xfId="1" applyFont="1" applyFill="1" applyBorder="1" applyAlignment="1" applyProtection="1">
      <alignment wrapText="1"/>
    </xf>
    <xf numFmtId="44" fontId="10" fillId="9" borderId="9" xfId="1" applyFont="1" applyFill="1" applyBorder="1" applyAlignment="1" applyProtection="1">
      <alignment wrapText="1"/>
    </xf>
    <xf numFmtId="0" fontId="17" fillId="9" borderId="30" xfId="0" applyFont="1" applyFill="1" applyBorder="1" applyAlignment="1" applyProtection="1">
      <alignment horizontal="center"/>
    </xf>
    <xf numFmtId="0" fontId="23" fillId="9" borderId="20" xfId="0" applyFont="1" applyFill="1" applyBorder="1" applyAlignment="1" applyProtection="1">
      <alignment wrapText="1"/>
    </xf>
    <xf numFmtId="0" fontId="17" fillId="9" borderId="20" xfId="0" applyFont="1" applyFill="1" applyBorder="1" applyAlignment="1" applyProtection="1">
      <alignment horizontal="center" wrapText="1"/>
    </xf>
    <xf numFmtId="0" fontId="21" fillId="9" borderId="31" xfId="0" applyFont="1" applyFill="1" applyBorder="1" applyAlignment="1" applyProtection="1">
      <alignment wrapText="1"/>
    </xf>
    <xf numFmtId="0" fontId="20" fillId="4" borderId="4" xfId="0" applyFont="1" applyFill="1" applyBorder="1" applyAlignment="1" applyProtection="1">
      <alignment horizontal="center" vertical="center"/>
    </xf>
    <xf numFmtId="0" fontId="20" fillId="4" borderId="5" xfId="0" applyFont="1" applyFill="1" applyBorder="1" applyAlignment="1" applyProtection="1">
      <alignment horizontal="center" vertical="center"/>
    </xf>
    <xf numFmtId="0" fontId="19" fillId="7" borderId="0" xfId="0" applyFont="1" applyFill="1" applyAlignment="1" applyProtection="1">
      <alignment horizontal="center"/>
    </xf>
    <xf numFmtId="0" fontId="1" fillId="0" borderId="0" xfId="0" applyFont="1" applyProtection="1"/>
    <xf numFmtId="0" fontId="1" fillId="0" borderId="0" xfId="0" applyFont="1" applyFill="1" applyBorder="1" applyProtection="1"/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38" fillId="0" borderId="0" xfId="0" applyFont="1" applyProtection="1"/>
    <xf numFmtId="0" fontId="38" fillId="0" borderId="0" xfId="0" applyFont="1" applyFill="1" applyBorder="1" applyProtection="1"/>
    <xf numFmtId="44" fontId="0" fillId="0" borderId="0" xfId="0" applyNumberForma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44" fontId="9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9" fillId="0" borderId="1" xfId="0" applyFont="1" applyBorder="1" applyProtection="1">
      <protection locked="0"/>
    </xf>
    <xf numFmtId="44" fontId="27" fillId="0" borderId="20" xfId="0" applyNumberFormat="1" applyFont="1" applyBorder="1" applyProtection="1">
      <protection locked="0"/>
    </xf>
    <xf numFmtId="0" fontId="1" fillId="6" borderId="1" xfId="0" applyFont="1" applyFill="1" applyBorder="1" applyAlignment="1" applyProtection="1">
      <alignment horizontal="center"/>
    </xf>
    <xf numFmtId="0" fontId="2" fillId="6" borderId="2" xfId="0" applyFont="1" applyFill="1" applyBorder="1" applyProtection="1"/>
    <xf numFmtId="44" fontId="2" fillId="6" borderId="2" xfId="0" applyNumberFormat="1" applyFont="1" applyFill="1" applyBorder="1" applyAlignment="1" applyProtection="1">
      <alignment horizontal="center"/>
    </xf>
    <xf numFmtId="0" fontId="2" fillId="6" borderId="21" xfId="0" applyFont="1" applyFill="1" applyBorder="1" applyProtection="1"/>
    <xf numFmtId="44" fontId="2" fillId="6" borderId="21" xfId="0" applyNumberFormat="1" applyFont="1" applyFill="1" applyBorder="1" applyAlignment="1" applyProtection="1">
      <alignment horizontal="center"/>
    </xf>
    <xf numFmtId="0" fontId="2" fillId="6" borderId="20" xfId="0" applyFont="1" applyFill="1" applyBorder="1" applyProtection="1"/>
    <xf numFmtId="44" fontId="2" fillId="6" borderId="20" xfId="0" applyNumberFormat="1" applyFont="1" applyFill="1" applyBorder="1" applyAlignment="1" applyProtection="1">
      <alignment horizontal="center"/>
    </xf>
    <xf numFmtId="0" fontId="2" fillId="7" borderId="24" xfId="0" applyFont="1" applyFill="1" applyBorder="1" applyProtection="1">
      <protection locked="0"/>
    </xf>
    <xf numFmtId="0" fontId="2" fillId="7" borderId="25" xfId="0" applyFont="1" applyFill="1" applyBorder="1" applyProtection="1">
      <protection locked="0"/>
    </xf>
    <xf numFmtId="0" fontId="2" fillId="7" borderId="26" xfId="0" applyFont="1" applyFill="1" applyBorder="1" applyProtection="1">
      <protection locked="0"/>
    </xf>
    <xf numFmtId="44" fontId="2" fillId="7" borderId="27" xfId="0" applyNumberFormat="1" applyFont="1" applyFill="1" applyBorder="1" applyProtection="1">
      <protection locked="0"/>
    </xf>
    <xf numFmtId="0" fontId="2" fillId="0" borderId="0" xfId="0" applyFont="1" applyProtection="1"/>
    <xf numFmtId="0" fontId="1" fillId="0" borderId="0" xfId="0" applyFont="1" applyAlignment="1" applyProtection="1">
      <alignment vertical="center"/>
    </xf>
    <xf numFmtId="0" fontId="10" fillId="8" borderId="6" xfId="0" applyFont="1" applyFill="1" applyBorder="1" applyAlignment="1" applyProtection="1">
      <alignment vertical="center" wrapText="1"/>
    </xf>
    <xf numFmtId="0" fontId="10" fillId="8" borderId="8" xfId="0" applyFont="1" applyFill="1" applyBorder="1" applyAlignment="1" applyProtection="1">
      <alignment vertical="center" wrapText="1"/>
    </xf>
    <xf numFmtId="44" fontId="30" fillId="7" borderId="33" xfId="1" applyFont="1" applyFill="1" applyBorder="1" applyProtection="1">
      <protection locked="0"/>
    </xf>
    <xf numFmtId="44" fontId="30" fillId="7" borderId="34" xfId="1" applyFont="1" applyFill="1" applyBorder="1" applyProtection="1">
      <protection locked="0"/>
    </xf>
    <xf numFmtId="0" fontId="10" fillId="0" borderId="11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/>
    </xf>
    <xf numFmtId="0" fontId="10" fillId="3" borderId="12" xfId="0" applyFont="1" applyFill="1" applyBorder="1" applyAlignment="1" applyProtection="1">
      <alignment horizontal="center"/>
    </xf>
    <xf numFmtId="0" fontId="20" fillId="7" borderId="6" xfId="0" applyFont="1" applyFill="1" applyBorder="1" applyAlignment="1" applyProtection="1">
      <alignment horizontal="center" vertical="center" wrapText="1"/>
    </xf>
    <xf numFmtId="0" fontId="20" fillId="7" borderId="7" xfId="0" applyFont="1" applyFill="1" applyBorder="1" applyAlignment="1" applyProtection="1">
      <alignment horizontal="center" vertical="center" wrapText="1"/>
    </xf>
    <xf numFmtId="0" fontId="25" fillId="7" borderId="6" xfId="0" applyFont="1" applyFill="1" applyBorder="1" applyProtection="1"/>
    <xf numFmtId="0" fontId="25" fillId="7" borderId="7" xfId="0" applyFont="1" applyFill="1" applyBorder="1" applyProtection="1"/>
    <xf numFmtId="0" fontId="14" fillId="0" borderId="11" xfId="0" applyFont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/>
    </xf>
    <xf numFmtId="0" fontId="14" fillId="3" borderId="12" xfId="0" applyFont="1" applyFill="1" applyBorder="1" applyAlignment="1" applyProtection="1">
      <alignment horizontal="center"/>
    </xf>
    <xf numFmtId="0" fontId="7" fillId="7" borderId="8" xfId="0" applyFont="1" applyFill="1" applyBorder="1" applyAlignment="1" applyProtection="1">
      <alignment wrapText="1"/>
      <protection locked="0"/>
    </xf>
    <xf numFmtId="0" fontId="18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6" fillId="0" borderId="0" xfId="0" applyFont="1" applyProtection="1"/>
    <xf numFmtId="0" fontId="3" fillId="4" borderId="5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/>
    </xf>
    <xf numFmtId="0" fontId="13" fillId="9" borderId="4" xfId="0" applyFont="1" applyFill="1" applyBorder="1" applyAlignment="1" applyProtection="1">
      <alignment wrapText="1"/>
    </xf>
    <xf numFmtId="0" fontId="2" fillId="9" borderId="32" xfId="0" applyFont="1" applyFill="1" applyBorder="1" applyAlignment="1" applyProtection="1">
      <alignment wrapText="1"/>
    </xf>
    <xf numFmtId="0" fontId="13" fillId="9" borderId="1" xfId="0" applyFont="1" applyFill="1" applyBorder="1" applyAlignment="1" applyProtection="1">
      <alignment wrapText="1"/>
    </xf>
    <xf numFmtId="0" fontId="2" fillId="9" borderId="44" xfId="0" applyFont="1" applyFill="1" applyBorder="1" applyAlignment="1" applyProtection="1">
      <alignment wrapText="1"/>
    </xf>
    <xf numFmtId="0" fontId="2" fillId="9" borderId="7" xfId="0" applyFont="1" applyFill="1" applyBorder="1" applyAlignment="1" applyProtection="1">
      <alignment wrapText="1"/>
    </xf>
    <xf numFmtId="0" fontId="13" fillId="9" borderId="2" xfId="0" applyFont="1" applyFill="1" applyBorder="1" applyAlignment="1" applyProtection="1">
      <alignment wrapText="1"/>
    </xf>
    <xf numFmtId="0" fontId="13" fillId="9" borderId="1" xfId="0" applyFont="1" applyFill="1" applyBorder="1" applyProtection="1"/>
    <xf numFmtId="0" fontId="2" fillId="9" borderId="10" xfId="0" applyFont="1" applyFill="1" applyBorder="1" applyProtection="1"/>
    <xf numFmtId="0" fontId="2" fillId="9" borderId="48" xfId="0" applyFont="1" applyFill="1" applyBorder="1" applyProtection="1"/>
    <xf numFmtId="0" fontId="32" fillId="7" borderId="45" xfId="0" applyFont="1" applyFill="1" applyBorder="1" applyProtection="1"/>
    <xf numFmtId="0" fontId="4" fillId="7" borderId="46" xfId="0" applyFont="1" applyFill="1" applyBorder="1" applyProtection="1"/>
    <xf numFmtId="49" fontId="11" fillId="0" borderId="30" xfId="0" applyNumberFormat="1" applyFont="1" applyBorder="1" applyAlignment="1" applyProtection="1">
      <alignment horizontal="center"/>
      <protection locked="0"/>
    </xf>
    <xf numFmtId="49" fontId="11" fillId="0" borderId="20" xfId="0" applyNumberFormat="1" applyFont="1" applyBorder="1" applyProtection="1">
      <protection locked="0"/>
    </xf>
    <xf numFmtId="14" fontId="11" fillId="0" borderId="20" xfId="0" applyNumberFormat="1" applyFont="1" applyBorder="1" applyAlignment="1" applyProtection="1">
      <alignment horizontal="center"/>
      <protection locked="0"/>
    </xf>
    <xf numFmtId="44" fontId="11" fillId="0" borderId="31" xfId="1" applyFont="1" applyBorder="1" applyProtection="1">
      <protection locked="0"/>
    </xf>
    <xf numFmtId="0" fontId="29" fillId="0" borderId="0" xfId="0" applyFont="1" applyProtection="1">
      <protection locked="0"/>
    </xf>
    <xf numFmtId="49" fontId="11" fillId="0" borderId="6" xfId="0" applyNumberFormat="1" applyFont="1" applyBorder="1" applyAlignment="1" applyProtection="1">
      <alignment horizontal="center"/>
      <protection locked="0"/>
    </xf>
    <xf numFmtId="49" fontId="11" fillId="0" borderId="1" xfId="0" applyNumberFormat="1" applyFont="1" applyBorder="1" applyProtection="1">
      <protection locked="0"/>
    </xf>
    <xf numFmtId="14" fontId="11" fillId="0" borderId="1" xfId="0" applyNumberFormat="1" applyFont="1" applyBorder="1" applyAlignment="1" applyProtection="1">
      <alignment horizontal="center"/>
      <protection locked="0"/>
    </xf>
    <xf numFmtId="44" fontId="11" fillId="0" borderId="7" xfId="1" applyFont="1" applyBorder="1" applyProtection="1">
      <protection locked="0"/>
    </xf>
    <xf numFmtId="0" fontId="11" fillId="0" borderId="1" xfId="0" applyFont="1" applyBorder="1" applyProtection="1">
      <protection locked="0"/>
    </xf>
    <xf numFmtId="49" fontId="11" fillId="0" borderId="8" xfId="0" applyNumberFormat="1" applyFont="1" applyBorder="1" applyAlignment="1" applyProtection="1">
      <alignment horizontal="center"/>
      <protection locked="0"/>
    </xf>
    <xf numFmtId="0" fontId="11" fillId="0" borderId="9" xfId="0" applyFont="1" applyBorder="1" applyProtection="1">
      <protection locked="0"/>
    </xf>
    <xf numFmtId="14" fontId="11" fillId="0" borderId="9" xfId="0" applyNumberFormat="1" applyFont="1" applyBorder="1" applyAlignment="1" applyProtection="1">
      <alignment horizontal="center"/>
      <protection locked="0"/>
    </xf>
    <xf numFmtId="44" fontId="11" fillId="0" borderId="10" xfId="1" applyFont="1" applyBorder="1" applyProtection="1">
      <protection locked="0"/>
    </xf>
    <xf numFmtId="14" fontId="29" fillId="0" borderId="0" xfId="0" applyNumberFormat="1" applyFont="1" applyProtection="1">
      <protection locked="0"/>
    </xf>
    <xf numFmtId="0" fontId="5" fillId="0" borderId="0" xfId="0" applyFont="1" applyProtection="1"/>
    <xf numFmtId="0" fontId="1" fillId="0" borderId="0" xfId="0" applyFont="1" applyBorder="1" applyProtection="1"/>
    <xf numFmtId="44" fontId="2" fillId="6" borderId="43" xfId="1" applyFont="1" applyFill="1" applyBorder="1" applyAlignment="1" applyProtection="1">
      <alignment horizontal="center"/>
    </xf>
    <xf numFmtId="44" fontId="2" fillId="6" borderId="50" xfId="1" applyFont="1" applyFill="1" applyBorder="1" applyAlignment="1" applyProtection="1">
      <alignment horizontal="center"/>
    </xf>
    <xf numFmtId="44" fontId="2" fillId="6" borderId="50" xfId="0" applyNumberFormat="1" applyFont="1" applyFill="1" applyBorder="1" applyAlignment="1" applyProtection="1">
      <alignment horizontal="center"/>
    </xf>
    <xf numFmtId="44" fontId="2" fillId="6" borderId="37" xfId="0" applyNumberFormat="1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center"/>
    </xf>
    <xf numFmtId="0" fontId="1" fillId="6" borderId="21" xfId="0" applyFont="1" applyFill="1" applyBorder="1" applyAlignment="1" applyProtection="1">
      <alignment horizontal="center"/>
    </xf>
    <xf numFmtId="0" fontId="1" fillId="6" borderId="2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left"/>
      <protection locked="0"/>
    </xf>
    <xf numFmtId="0" fontId="5" fillId="0" borderId="51" xfId="0" applyFont="1" applyBorder="1" applyAlignment="1" applyProtection="1">
      <alignment horizontal="left"/>
    </xf>
    <xf numFmtId="1" fontId="5" fillId="0" borderId="51" xfId="0" applyNumberFormat="1" applyFont="1" applyBorder="1" applyAlignment="1" applyProtection="1">
      <alignment horizontal="left"/>
      <protection locked="0"/>
    </xf>
    <xf numFmtId="0" fontId="5" fillId="0" borderId="51" xfId="0" applyFont="1" applyBorder="1" applyAlignment="1" applyProtection="1">
      <alignment horizontal="left" vertical="center"/>
    </xf>
    <xf numFmtId="0" fontId="28" fillId="10" borderId="1" xfId="0" applyFont="1" applyFill="1" applyBorder="1" applyAlignment="1" applyProtection="1">
      <alignment horizontal="center"/>
    </xf>
    <xf numFmtId="0" fontId="10" fillId="10" borderId="12" xfId="0" applyFont="1" applyFill="1" applyBorder="1" applyAlignment="1" applyProtection="1">
      <alignment horizontal="center"/>
    </xf>
    <xf numFmtId="0" fontId="10" fillId="10" borderId="13" xfId="0" applyFont="1" applyFill="1" applyBorder="1" applyAlignment="1" applyProtection="1">
      <alignment horizontal="center"/>
    </xf>
    <xf numFmtId="0" fontId="28" fillId="10" borderId="20" xfId="0" applyFont="1" applyFill="1" applyBorder="1" applyAlignment="1" applyProtection="1">
      <alignment horizontal="center"/>
    </xf>
    <xf numFmtId="44" fontId="1" fillId="5" borderId="1" xfId="1" applyFont="1" applyFill="1" applyBorder="1" applyAlignment="1" applyProtection="1">
      <alignment horizontal="center"/>
      <protection locked="0"/>
    </xf>
    <xf numFmtId="44" fontId="10" fillId="0" borderId="1" xfId="0" applyNumberFormat="1" applyFont="1" applyBorder="1" applyAlignment="1" applyProtection="1">
      <alignment horizontal="center"/>
      <protection locked="0"/>
    </xf>
    <xf numFmtId="0" fontId="10" fillId="5" borderId="12" xfId="0" applyFont="1" applyFill="1" applyBorder="1" applyAlignment="1" applyProtection="1">
      <alignment horizontal="center"/>
    </xf>
    <xf numFmtId="44" fontId="1" fillId="5" borderId="20" xfId="1" applyFont="1" applyFill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protection locked="0"/>
    </xf>
    <xf numFmtId="0" fontId="11" fillId="0" borderId="18" xfId="0" applyFont="1" applyBorder="1" applyAlignment="1" applyProtection="1">
      <protection locked="0"/>
    </xf>
    <xf numFmtId="0" fontId="11" fillId="0" borderId="17" xfId="0" applyFont="1" applyBorder="1" applyAlignment="1" applyProtection="1">
      <protection locked="0"/>
    </xf>
    <xf numFmtId="0" fontId="10" fillId="0" borderId="4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0" fontId="10" fillId="0" borderId="42" xfId="0" applyFont="1" applyBorder="1" applyAlignment="1" applyProtection="1">
      <alignment horizontal="center"/>
    </xf>
    <xf numFmtId="0" fontId="33" fillId="0" borderId="37" xfId="0" applyFont="1" applyBorder="1" applyAlignment="1" applyProtection="1">
      <protection locked="0"/>
    </xf>
    <xf numFmtId="0" fontId="33" fillId="0" borderId="38" xfId="0" applyFont="1" applyBorder="1" applyAlignment="1" applyProtection="1">
      <protection locked="0"/>
    </xf>
    <xf numFmtId="0" fontId="33" fillId="0" borderId="39" xfId="0" applyFont="1" applyBorder="1" applyAlignment="1" applyProtection="1">
      <protection locked="0"/>
    </xf>
    <xf numFmtId="0" fontId="33" fillId="0" borderId="16" xfId="0" applyFont="1" applyBorder="1" applyAlignment="1" applyProtection="1">
      <protection locked="0"/>
    </xf>
    <xf numFmtId="0" fontId="33" fillId="0" borderId="18" xfId="0" applyFont="1" applyBorder="1" applyAlignment="1" applyProtection="1">
      <protection locked="0"/>
    </xf>
    <xf numFmtId="0" fontId="33" fillId="0" borderId="17" xfId="0" applyFont="1" applyBorder="1" applyAlignment="1" applyProtection="1">
      <protection locked="0"/>
    </xf>
    <xf numFmtId="0" fontId="20" fillId="7" borderId="23" xfId="0" applyFont="1" applyFill="1" applyBorder="1" applyAlignment="1" applyProtection="1">
      <alignment horizontal="center" vertical="center" wrapText="1"/>
      <protection locked="0"/>
    </xf>
    <xf numFmtId="0" fontId="20" fillId="7" borderId="32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right"/>
      <protection locked="0"/>
    </xf>
    <xf numFmtId="0" fontId="11" fillId="0" borderId="18" xfId="0" applyFont="1" applyBorder="1" applyAlignment="1" applyProtection="1">
      <alignment horizontal="right"/>
      <protection locked="0"/>
    </xf>
    <xf numFmtId="0" fontId="11" fillId="0" borderId="17" xfId="0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right"/>
      <protection locked="0"/>
    </xf>
    <xf numFmtId="0" fontId="15" fillId="0" borderId="37" xfId="0" applyFont="1" applyBorder="1" applyAlignment="1" applyProtection="1">
      <alignment horizontal="center" vertical="center"/>
      <protection locked="0"/>
    </xf>
    <xf numFmtId="0" fontId="15" fillId="0" borderId="38" xfId="0" applyFont="1" applyBorder="1" applyAlignment="1" applyProtection="1">
      <alignment horizontal="center" vertical="center"/>
      <protection locked="0"/>
    </xf>
    <xf numFmtId="0" fontId="15" fillId="0" borderId="39" xfId="0" applyFont="1" applyBorder="1" applyAlignment="1" applyProtection="1">
      <alignment horizontal="center" vertical="center"/>
      <protection locked="0"/>
    </xf>
    <xf numFmtId="0" fontId="20" fillId="7" borderId="23" xfId="0" applyFont="1" applyFill="1" applyBorder="1" applyAlignment="1" applyProtection="1">
      <alignment horizontal="center" vertical="center" wrapText="1"/>
    </xf>
    <xf numFmtId="0" fontId="20" fillId="7" borderId="32" xfId="0" applyFont="1" applyFill="1" applyBorder="1" applyAlignment="1" applyProtection="1">
      <alignment horizontal="center" vertical="center" wrapText="1"/>
    </xf>
    <xf numFmtId="0" fontId="14" fillId="0" borderId="40" xfId="0" applyFont="1" applyBorder="1" applyAlignment="1" applyProtection="1">
      <alignment horizontal="center"/>
    </xf>
    <xf numFmtId="0" fontId="14" fillId="0" borderId="41" xfId="0" applyFont="1" applyBorder="1" applyAlignment="1" applyProtection="1">
      <alignment horizontal="center"/>
    </xf>
    <xf numFmtId="0" fontId="14" fillId="0" borderId="42" xfId="0" applyFont="1" applyBorder="1" applyAlignment="1" applyProtection="1">
      <alignment horizontal="center"/>
    </xf>
    <xf numFmtId="0" fontId="14" fillId="5" borderId="12" xfId="0" applyFont="1" applyFill="1" applyBorder="1" applyAlignment="1" applyProtection="1">
      <alignment horizontal="center"/>
    </xf>
    <xf numFmtId="1" fontId="5" fillId="0" borderId="0" xfId="0" applyNumberFormat="1" applyFont="1" applyBorder="1" applyAlignment="1" applyProtection="1">
      <alignment horizontal="left"/>
      <protection locked="0"/>
    </xf>
    <xf numFmtId="0" fontId="18" fillId="0" borderId="0" xfId="0" applyFont="1" applyAlignment="1" applyProtection="1">
      <alignment horizontal="left"/>
    </xf>
    <xf numFmtId="0" fontId="2" fillId="0" borderId="37" xfId="0" applyFont="1" applyBorder="1" applyAlignment="1" applyProtection="1">
      <alignment horizontal="left"/>
      <protection locked="0"/>
    </xf>
    <xf numFmtId="0" fontId="2" fillId="0" borderId="38" xfId="0" applyFont="1" applyBorder="1" applyAlignment="1" applyProtection="1">
      <alignment horizontal="left"/>
      <protection locked="0"/>
    </xf>
    <xf numFmtId="0" fontId="2" fillId="0" borderId="43" xfId="0" applyFont="1" applyBorder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left"/>
      <protection locked="0"/>
    </xf>
    <xf numFmtId="0" fontId="2" fillId="0" borderId="5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36" fillId="0" borderId="0" xfId="0" applyFont="1" applyAlignment="1" applyProtection="1">
      <alignment horizontal="left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7FE9A"/>
      <color rgb="FFEDF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464342</xdr:colOff>
      <xdr:row>0</xdr:row>
      <xdr:rowOff>0</xdr:rowOff>
    </xdr:from>
    <xdr:to>
      <xdr:col>8</xdr:col>
      <xdr:colOff>1758186</xdr:colOff>
      <xdr:row>1</xdr:row>
      <xdr:rowOff>273843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27905" y="0"/>
          <a:ext cx="1293844" cy="58340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2</xdr:row>
      <xdr:rowOff>60960</xdr:rowOff>
    </xdr:from>
    <xdr:to>
      <xdr:col>6</xdr:col>
      <xdr:colOff>784860</xdr:colOff>
      <xdr:row>12</xdr:row>
      <xdr:rowOff>22860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426720"/>
          <a:ext cx="5372100" cy="1790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455612</xdr:colOff>
      <xdr:row>0</xdr:row>
      <xdr:rowOff>38101</xdr:rowOff>
    </xdr:from>
    <xdr:to>
      <xdr:col>8</xdr:col>
      <xdr:colOff>1678253</xdr:colOff>
      <xdr:row>1</xdr:row>
      <xdr:rowOff>279401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120812" y="38101"/>
          <a:ext cx="1222641" cy="558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309563</xdr:colOff>
      <xdr:row>0</xdr:row>
      <xdr:rowOff>0</xdr:rowOff>
    </xdr:from>
    <xdr:to>
      <xdr:col>8</xdr:col>
      <xdr:colOff>1603407</xdr:colOff>
      <xdr:row>1</xdr:row>
      <xdr:rowOff>273843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73126" y="0"/>
          <a:ext cx="1293844" cy="5834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333375</xdr:colOff>
      <xdr:row>0</xdr:row>
      <xdr:rowOff>0</xdr:rowOff>
    </xdr:from>
    <xdr:to>
      <xdr:col>8</xdr:col>
      <xdr:colOff>1627219</xdr:colOff>
      <xdr:row>1</xdr:row>
      <xdr:rowOff>273843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85031" y="0"/>
          <a:ext cx="1293844" cy="5834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0</xdr:row>
      <xdr:rowOff>0</xdr:rowOff>
    </xdr:from>
    <xdr:to>
      <xdr:col>8</xdr:col>
      <xdr:colOff>1674844</xdr:colOff>
      <xdr:row>1</xdr:row>
      <xdr:rowOff>273843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20750" y="0"/>
          <a:ext cx="1293844" cy="5834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345281</xdr:colOff>
      <xdr:row>0</xdr:row>
      <xdr:rowOff>0</xdr:rowOff>
    </xdr:from>
    <xdr:to>
      <xdr:col>8</xdr:col>
      <xdr:colOff>1639125</xdr:colOff>
      <xdr:row>1</xdr:row>
      <xdr:rowOff>273843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96937" y="0"/>
          <a:ext cx="1293844" cy="5834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309562</xdr:colOff>
      <xdr:row>1</xdr:row>
      <xdr:rowOff>47625</xdr:rowOff>
    </xdr:from>
    <xdr:to>
      <xdr:col>8</xdr:col>
      <xdr:colOff>1603406</xdr:colOff>
      <xdr:row>2</xdr:row>
      <xdr:rowOff>273843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01687" y="440531"/>
          <a:ext cx="1293844" cy="5834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869156</xdr:colOff>
      <xdr:row>1</xdr:row>
      <xdr:rowOff>23812</xdr:rowOff>
    </xdr:from>
    <xdr:to>
      <xdr:col>8</xdr:col>
      <xdr:colOff>2163000</xdr:colOff>
      <xdr:row>2</xdr:row>
      <xdr:rowOff>250030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39625" y="309562"/>
          <a:ext cx="1293844" cy="58340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916782</xdr:colOff>
      <xdr:row>1</xdr:row>
      <xdr:rowOff>250031</xdr:rowOff>
    </xdr:from>
    <xdr:to>
      <xdr:col>5</xdr:col>
      <xdr:colOff>1</xdr:colOff>
      <xdr:row>3</xdr:row>
      <xdr:rowOff>177121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46532" y="511969"/>
          <a:ext cx="1000125" cy="450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96"/>
  <sheetViews>
    <sheetView topLeftCell="B1" zoomScale="80" zoomScaleNormal="80" workbookViewId="0">
      <selection activeCell="E15" sqref="E15"/>
    </sheetView>
  </sheetViews>
  <sheetFormatPr baseColWidth="10" defaultColWidth="11.5703125" defaultRowHeight="15" x14ac:dyDescent="0.25"/>
  <cols>
    <col min="1" max="1" width="10.85546875" style="11" customWidth="1"/>
    <col min="2" max="2" width="13.42578125" style="11" customWidth="1"/>
    <col min="3" max="3" width="44.7109375" style="11" customWidth="1"/>
    <col min="4" max="4" width="20.7109375" style="11" customWidth="1"/>
    <col min="5" max="5" width="30.7109375" style="11" customWidth="1"/>
    <col min="6" max="6" width="13.28515625" style="11" customWidth="1"/>
    <col min="7" max="7" width="44.7109375" style="11" customWidth="1"/>
    <col min="8" max="8" width="20.7109375" style="11" customWidth="1"/>
    <col min="9" max="9" width="30.7109375" style="11" customWidth="1"/>
    <col min="10" max="16384" width="11.5703125" style="11"/>
  </cols>
  <sheetData>
    <row r="1" spans="1:11" ht="24.95" customHeight="1" x14ac:dyDescent="0.3">
      <c r="B1" s="262" t="s">
        <v>54</v>
      </c>
      <c r="C1" s="262"/>
      <c r="D1" s="262"/>
      <c r="E1" s="262"/>
      <c r="F1" s="262"/>
      <c r="G1" s="262"/>
      <c r="H1" s="66"/>
      <c r="I1" s="1"/>
    </row>
    <row r="2" spans="1:11" ht="24.95" customHeight="1" thickBot="1" x14ac:dyDescent="0.35">
      <c r="B2" s="263" t="s">
        <v>134</v>
      </c>
      <c r="C2" s="263"/>
      <c r="D2" s="263"/>
      <c r="E2" s="264">
        <v>2018</v>
      </c>
      <c r="F2" s="264"/>
      <c r="G2" s="264"/>
      <c r="I2" s="1"/>
    </row>
    <row r="3" spans="1:11" ht="30" customHeight="1" x14ac:dyDescent="0.25">
      <c r="A3" s="1"/>
      <c r="B3" s="2" t="s">
        <v>0</v>
      </c>
      <c r="C3" s="3" t="s">
        <v>1</v>
      </c>
      <c r="D3" s="67" t="s">
        <v>51</v>
      </c>
      <c r="E3" s="3" t="s">
        <v>3</v>
      </c>
      <c r="F3" s="3" t="s">
        <v>0</v>
      </c>
      <c r="G3" s="3" t="s">
        <v>1</v>
      </c>
      <c r="H3" s="67" t="s">
        <v>52</v>
      </c>
      <c r="I3" s="4" t="s">
        <v>3</v>
      </c>
      <c r="J3" s="17"/>
      <c r="K3" s="17"/>
    </row>
    <row r="4" spans="1:11" ht="18" customHeight="1" thickBot="1" x14ac:dyDescent="0.3">
      <c r="A4" s="1"/>
      <c r="B4" s="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7">
        <v>8</v>
      </c>
      <c r="J4" s="17"/>
      <c r="K4" s="17"/>
    </row>
    <row r="5" spans="1:11" ht="40.15" customHeight="1" x14ac:dyDescent="0.25">
      <c r="A5" s="1"/>
      <c r="B5" s="46">
        <v>0</v>
      </c>
      <c r="C5" s="96" t="s">
        <v>115</v>
      </c>
      <c r="D5" s="102">
        <f>Teil_Hauptkasse!D5+'Teil_Gruppe 1'!D5+'Teil_Gruppe 2'!D5+Teil_Jugendfeuerwehr!D5+Teil_Musikzug!D5</f>
        <v>1888</v>
      </c>
      <c r="E5" s="68"/>
      <c r="F5" s="48">
        <v>8</v>
      </c>
      <c r="G5" s="99" t="s">
        <v>114</v>
      </c>
      <c r="H5" s="105">
        <f>Teil_Hauptkasse!H5+'Teil_Gruppe 1'!H5+'Teil_Gruppe 2'!H5+Teil_Jugendfeuerwehr!H5+Teil_Musikzug!H5</f>
        <v>2090</v>
      </c>
      <c r="I5" s="49"/>
      <c r="J5" s="17"/>
      <c r="K5" s="17"/>
    </row>
    <row r="6" spans="1:11" ht="40.15" customHeight="1" x14ac:dyDescent="0.25">
      <c r="A6" s="1"/>
      <c r="B6" s="8">
        <v>1</v>
      </c>
      <c r="C6" s="97" t="s">
        <v>36</v>
      </c>
      <c r="D6" s="103">
        <f>Teil_Hauptkasse!D6+'Teil_Gruppe 1'!D6+'Teil_Gruppe 2'!D6+Teil_Jugendfeuerwehr!D6+Teil_Musikzug!D6</f>
        <v>0</v>
      </c>
      <c r="E6" s="69"/>
      <c r="F6" s="9">
        <v>9</v>
      </c>
      <c r="G6" s="100" t="s">
        <v>33</v>
      </c>
      <c r="H6" s="106">
        <f>Teil_Hauptkasse!H6+'Teil_Gruppe 1'!H6+'Teil_Gruppe 2'!H6+Teil_Jugendfeuerwehr!H6+Teil_Musikzug!H6</f>
        <v>0</v>
      </c>
      <c r="I6" s="10"/>
      <c r="J6" s="17"/>
      <c r="K6" s="17"/>
    </row>
    <row r="7" spans="1:11" ht="40.15" customHeight="1" x14ac:dyDescent="0.25">
      <c r="A7" s="1"/>
      <c r="B7" s="8">
        <v>2</v>
      </c>
      <c r="C7" s="97" t="s">
        <v>10</v>
      </c>
      <c r="D7" s="103">
        <f>Teil_Hauptkasse!D7+'Teil_Gruppe 1'!D7+'Teil_Gruppe 2'!D7+Teil_Jugendfeuerwehr!D7+Teil_Musikzug!D7</f>
        <v>1715</v>
      </c>
      <c r="E7" s="69"/>
      <c r="F7" s="9">
        <v>10</v>
      </c>
      <c r="G7" s="100" t="s">
        <v>9</v>
      </c>
      <c r="H7" s="106">
        <f>Teil_Hauptkasse!H7+'Teil_Gruppe 1'!H7+'Teil_Gruppe 2'!H7+Teil_Jugendfeuerwehr!H7+Teil_Musikzug!H7</f>
        <v>1141.31</v>
      </c>
      <c r="I7" s="10"/>
      <c r="J7" s="17"/>
      <c r="K7" s="17"/>
    </row>
    <row r="8" spans="1:11" ht="40.15" customHeight="1" x14ac:dyDescent="0.25">
      <c r="A8" s="1"/>
      <c r="B8" s="8">
        <v>3</v>
      </c>
      <c r="C8" s="97" t="s">
        <v>58</v>
      </c>
      <c r="D8" s="103">
        <f>Teil_Hauptkasse!D8+'Teil_Gruppe 1'!D8+'Teil_Gruppe 2'!D8+Teil_Jugendfeuerwehr!D8+Teil_Musikzug!D8</f>
        <v>0</v>
      </c>
      <c r="E8" s="23" t="s">
        <v>37</v>
      </c>
      <c r="F8" s="9">
        <v>11</v>
      </c>
      <c r="G8" s="100" t="s">
        <v>59</v>
      </c>
      <c r="H8" s="106">
        <f>Teil_Hauptkasse!H8+'Teil_Gruppe 1'!H8+'Teil_Gruppe 2'!H8+Teil_Jugendfeuerwehr!H8+Teil_Musikzug!H8</f>
        <v>0</v>
      </c>
      <c r="I8" s="10" t="s">
        <v>38</v>
      </c>
      <c r="J8" s="17"/>
      <c r="K8" s="17"/>
    </row>
    <row r="9" spans="1:11" ht="40.15" customHeight="1" x14ac:dyDescent="0.25">
      <c r="A9" s="1"/>
      <c r="B9" s="8">
        <v>4</v>
      </c>
      <c r="C9" s="97" t="s">
        <v>32</v>
      </c>
      <c r="D9" s="103">
        <f>Teil_Hauptkasse!D9+'Teil_Gruppe 1'!D9+'Teil_Gruppe 2'!D9+Teil_Jugendfeuerwehr!D9+Teil_Musikzug!D9</f>
        <v>0</v>
      </c>
      <c r="E9" s="69"/>
      <c r="F9" s="9">
        <v>12</v>
      </c>
      <c r="G9" s="100" t="s">
        <v>31</v>
      </c>
      <c r="H9" s="106">
        <f>Teil_Hauptkasse!H9+'Teil_Gruppe 1'!H9+'Teil_Gruppe 2'!H9+Teil_Jugendfeuerwehr!H9+Teil_Musikzug!H9</f>
        <v>0</v>
      </c>
      <c r="I9" s="10"/>
      <c r="J9" s="17"/>
      <c r="K9" s="17"/>
    </row>
    <row r="10" spans="1:11" ht="40.15" customHeight="1" x14ac:dyDescent="0.25">
      <c r="A10" s="1"/>
      <c r="B10" s="8">
        <v>5</v>
      </c>
      <c r="C10" s="97" t="s">
        <v>29</v>
      </c>
      <c r="D10" s="103">
        <f>Teil_Hauptkasse!D10+'Teil_Gruppe 1'!D10+'Teil_Gruppe 2'!D10+Teil_Jugendfeuerwehr!D10+Teil_Musikzug!D10</f>
        <v>0</v>
      </c>
      <c r="E10" s="69"/>
      <c r="F10" s="9">
        <v>13</v>
      </c>
      <c r="G10" s="100" t="s">
        <v>30</v>
      </c>
      <c r="H10" s="106">
        <f>Teil_Hauptkasse!H10+'Teil_Gruppe 1'!H10+'Teil_Gruppe 2'!H10+Teil_Jugendfeuerwehr!H10+Teil_Musikzug!H10</f>
        <v>133</v>
      </c>
      <c r="I10" s="10"/>
      <c r="J10" s="17"/>
      <c r="K10" s="17"/>
    </row>
    <row r="11" spans="1:11" ht="40.15" customHeight="1" x14ac:dyDescent="0.25">
      <c r="A11" s="1"/>
      <c r="B11" s="8">
        <v>6</v>
      </c>
      <c r="C11" s="97" t="s">
        <v>43</v>
      </c>
      <c r="D11" s="103">
        <f>Teil_Hauptkasse!D11+'Teil_Gruppe 1'!D11+'Teil_Gruppe 2'!D11+Teil_Jugendfeuerwehr!D11+Teil_Musikzug!D11</f>
        <v>0</v>
      </c>
      <c r="E11" s="70"/>
      <c r="F11" s="9">
        <v>14</v>
      </c>
      <c r="G11" s="100" t="s">
        <v>44</v>
      </c>
      <c r="H11" s="106">
        <f>Teil_Hauptkasse!H11+'Teil_Gruppe 1'!H11+'Teil_Gruppe 2'!H11+Teil_Jugendfeuerwehr!H11+Teil_Musikzug!H11</f>
        <v>0</v>
      </c>
      <c r="I11" s="10"/>
      <c r="J11" s="17"/>
      <c r="K11" s="17"/>
    </row>
    <row r="12" spans="1:11" ht="40.15" customHeight="1" thickBot="1" x14ac:dyDescent="0.3">
      <c r="A12" s="1"/>
      <c r="B12" s="42">
        <v>7</v>
      </c>
      <c r="C12" s="98" t="s">
        <v>5</v>
      </c>
      <c r="D12" s="104">
        <f>IF(D51&lt;0,D51*-1,0)</f>
        <v>0</v>
      </c>
      <c r="E12" s="43" t="s">
        <v>17</v>
      </c>
      <c r="F12" s="44">
        <v>15</v>
      </c>
      <c r="G12" s="101" t="s">
        <v>6</v>
      </c>
      <c r="H12" s="107">
        <f>IF(D51&gt;0,D51,0)</f>
        <v>238.6899999999996</v>
      </c>
      <c r="I12" s="45" t="s">
        <v>17</v>
      </c>
      <c r="J12" s="17"/>
      <c r="K12" s="17"/>
    </row>
    <row r="13" spans="1:11" ht="40.5" customHeight="1" thickBot="1" x14ac:dyDescent="0.3">
      <c r="A13" s="1"/>
      <c r="B13" s="40" t="s">
        <v>34</v>
      </c>
      <c r="C13" s="108" t="s">
        <v>7</v>
      </c>
      <c r="D13" s="109">
        <f>SUM(D5:D12)</f>
        <v>3603</v>
      </c>
      <c r="E13" s="54"/>
      <c r="F13" s="41" t="s">
        <v>35</v>
      </c>
      <c r="G13" s="110" t="s">
        <v>8</v>
      </c>
      <c r="H13" s="111">
        <f>SUM(H5:H12)</f>
        <v>3602.9999999999995</v>
      </c>
      <c r="I13" s="55"/>
      <c r="J13" s="17"/>
      <c r="K13" s="17"/>
    </row>
    <row r="14" spans="1:11" ht="35.450000000000003" customHeight="1" thickBot="1" x14ac:dyDescent="0.3">
      <c r="A14" s="1"/>
      <c r="B14" s="83"/>
      <c r="C14" s="83"/>
      <c r="D14" s="83"/>
      <c r="E14" s="83"/>
      <c r="F14" s="83"/>
      <c r="G14" s="206" t="s">
        <v>122</v>
      </c>
      <c r="H14" s="83"/>
      <c r="I14" s="83"/>
      <c r="J14" s="17"/>
      <c r="K14" s="17"/>
    </row>
    <row r="15" spans="1:11" ht="42" customHeight="1" x14ac:dyDescent="0.25">
      <c r="B15" s="15"/>
      <c r="C15" s="112" t="s">
        <v>56</v>
      </c>
      <c r="D15" s="113">
        <v>10000</v>
      </c>
      <c r="E15" s="15"/>
      <c r="F15" s="15"/>
      <c r="G15" s="15"/>
      <c r="H15" s="15"/>
      <c r="I15" s="15"/>
      <c r="J15" s="17"/>
      <c r="K15" s="17"/>
    </row>
    <row r="16" spans="1:11" ht="28.15" customHeight="1" x14ac:dyDescent="0.25">
      <c r="B16" s="15"/>
      <c r="C16" s="207" t="s">
        <v>22</v>
      </c>
      <c r="D16" s="114">
        <f>D12</f>
        <v>0</v>
      </c>
      <c r="E16" s="15"/>
      <c r="F16" s="15"/>
      <c r="G16" s="15"/>
      <c r="H16" s="16"/>
      <c r="I16" s="15"/>
      <c r="J16" s="17"/>
      <c r="K16" s="17"/>
    </row>
    <row r="17" spans="2:11" ht="28.15" customHeight="1" x14ac:dyDescent="0.25">
      <c r="B17" s="15"/>
      <c r="C17" s="207" t="s">
        <v>23</v>
      </c>
      <c r="D17" s="114">
        <f>H12</f>
        <v>238.6899999999996</v>
      </c>
      <c r="E17" s="15"/>
      <c r="F17" s="15"/>
      <c r="G17" s="15"/>
      <c r="H17" s="15"/>
      <c r="I17" s="15"/>
      <c r="J17" s="17"/>
      <c r="K17" s="17"/>
    </row>
    <row r="18" spans="2:11" ht="42" customHeight="1" thickBot="1" x14ac:dyDescent="0.3">
      <c r="B18" s="15"/>
      <c r="C18" s="208" t="s">
        <v>57</v>
      </c>
      <c r="D18" s="115">
        <f>D15-D16+D17</f>
        <v>10238.689999999999</v>
      </c>
      <c r="E18" s="15"/>
      <c r="F18" s="15"/>
      <c r="G18" s="15"/>
      <c r="H18" s="15"/>
      <c r="I18" s="15"/>
      <c r="J18" s="17"/>
      <c r="K18" s="17"/>
    </row>
    <row r="19" spans="2:11" x14ac:dyDescent="0.25">
      <c r="B19" s="17"/>
      <c r="C19" s="184" t="s">
        <v>137</v>
      </c>
      <c r="D19" s="205"/>
      <c r="E19" s="17"/>
      <c r="F19" s="17"/>
      <c r="G19" s="17"/>
      <c r="H19" s="17"/>
      <c r="I19" s="17"/>
      <c r="J19" s="17"/>
      <c r="K19" s="17"/>
    </row>
    <row r="20" spans="2:11" x14ac:dyDescent="0.25">
      <c r="B20" s="17"/>
      <c r="D20" s="17"/>
      <c r="E20" s="17"/>
      <c r="F20" s="17"/>
      <c r="G20" s="17"/>
      <c r="H20" s="17"/>
      <c r="I20" s="17"/>
      <c r="J20" s="17"/>
      <c r="K20" s="17"/>
    </row>
    <row r="21" spans="2:11" x14ac:dyDescent="0.25">
      <c r="B21" s="17"/>
      <c r="C21" s="17"/>
      <c r="D21" s="18"/>
      <c r="E21" s="17"/>
      <c r="F21" s="17"/>
      <c r="G21" s="17"/>
      <c r="H21" s="17"/>
      <c r="I21" s="17"/>
      <c r="J21" s="17"/>
      <c r="K21" s="17"/>
    </row>
    <row r="22" spans="2:11" x14ac:dyDescent="0.25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2:11" x14ac:dyDescent="0.25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2:11" x14ac:dyDescent="0.25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2:11" x14ac:dyDescent="0.25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2:11" x14ac:dyDescent="0.25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2:11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2:11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2:11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2:11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2:11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2:11" x14ac:dyDescent="0.25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2:11" x14ac:dyDescent="0.25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spans="2:11" x14ac:dyDescent="0.2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2:11" x14ac:dyDescent="0.25"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2:11" x14ac:dyDescent="0.25"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2:11" x14ac:dyDescent="0.25"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2:11" x14ac:dyDescent="0.25"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2:11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2:11" x14ac:dyDescent="0.25">
      <c r="B45" s="17"/>
      <c r="C45" s="17"/>
      <c r="D45" s="17"/>
      <c r="E45" s="17"/>
      <c r="F45" s="17"/>
      <c r="G45" s="17"/>
      <c r="H45" s="17"/>
      <c r="I45" s="17"/>
      <c r="J45" s="17"/>
      <c r="K45" s="17"/>
    </row>
    <row r="46" spans="2:11" x14ac:dyDescent="0.25">
      <c r="B46" s="17"/>
      <c r="C46" s="17"/>
      <c r="D46" s="17"/>
      <c r="E46" s="17"/>
      <c r="F46" s="17"/>
      <c r="G46" s="17"/>
      <c r="H46" s="17"/>
      <c r="I46" s="17"/>
      <c r="J46" s="17"/>
      <c r="K46" s="17"/>
    </row>
    <row r="47" spans="2:11" x14ac:dyDescent="0.25"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48" spans="2:11" x14ac:dyDescent="0.25"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2:11" ht="15.75" thickBot="1" x14ac:dyDescent="0.3"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2:11" x14ac:dyDescent="0.25">
      <c r="B50" s="17"/>
      <c r="C50" s="201" t="s">
        <v>26</v>
      </c>
      <c r="D50" s="202"/>
      <c r="E50" s="17"/>
      <c r="F50" s="17"/>
      <c r="G50" s="17"/>
      <c r="H50" s="17"/>
      <c r="I50" s="17"/>
      <c r="J50" s="17"/>
      <c r="K50" s="17"/>
    </row>
    <row r="51" spans="2:11" ht="15.75" thickBot="1" x14ac:dyDescent="0.3">
      <c r="B51" s="17"/>
      <c r="C51" s="203" t="s">
        <v>27</v>
      </c>
      <c r="D51" s="204">
        <f>Teil_Hauptkasse!H12-Teil_Hauptkasse!D12+'Teil_Gruppe 1'!H12-'Teil_Gruppe 1'!D12+'Teil_Gruppe 2'!H12-'Teil_Gruppe 2'!D12+Teil_Jugendfeuerwehr!H12-Teil_Jugendfeuerwehr!D12+Teil_Musikzug!H12-Teil_Musikzug!D12</f>
        <v>238.6899999999996</v>
      </c>
      <c r="E51" s="17"/>
      <c r="F51" s="17"/>
      <c r="G51" s="17"/>
      <c r="H51" s="17"/>
      <c r="I51" s="17"/>
      <c r="J51" s="17"/>
      <c r="K51" s="17"/>
    </row>
    <row r="52" spans="2:11" x14ac:dyDescent="0.25">
      <c r="B52" s="17"/>
      <c r="C52" s="17"/>
      <c r="D52" s="17"/>
      <c r="E52" s="17"/>
      <c r="F52" s="17"/>
      <c r="G52" s="17"/>
      <c r="H52" s="17"/>
      <c r="I52" s="17"/>
      <c r="J52" s="17"/>
      <c r="K52" s="17"/>
    </row>
    <row r="53" spans="2:11" x14ac:dyDescent="0.25"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2:11" x14ac:dyDescent="0.25">
      <c r="B54" s="17"/>
      <c r="C54" s="17"/>
      <c r="D54" s="17"/>
      <c r="E54" s="17"/>
      <c r="F54" s="17"/>
      <c r="G54" s="17"/>
      <c r="H54" s="17"/>
      <c r="I54" s="17"/>
      <c r="J54" s="17"/>
      <c r="K54" s="17"/>
    </row>
    <row r="55" spans="2:11" x14ac:dyDescent="0.25">
      <c r="B55" s="17"/>
      <c r="C55" s="17"/>
      <c r="D55" s="17"/>
      <c r="E55" s="17"/>
      <c r="F55" s="17"/>
      <c r="G55" s="17"/>
      <c r="H55" s="17"/>
      <c r="I55" s="17"/>
      <c r="J55" s="17"/>
      <c r="K55" s="17"/>
    </row>
    <row r="56" spans="2:11" x14ac:dyDescent="0.25"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pans="2:11" x14ac:dyDescent="0.25">
      <c r="B57" s="17"/>
      <c r="C57" s="17"/>
      <c r="D57" s="17"/>
      <c r="E57" s="17"/>
      <c r="F57" s="17"/>
      <c r="G57" s="17"/>
      <c r="H57" s="17"/>
      <c r="I57" s="17"/>
      <c r="J57" s="17"/>
      <c r="K57" s="17"/>
    </row>
    <row r="58" spans="2:11" x14ac:dyDescent="0.25">
      <c r="B58" s="17"/>
      <c r="C58" s="17"/>
      <c r="D58" s="17"/>
      <c r="E58" s="17"/>
      <c r="F58" s="17"/>
      <c r="G58" s="17"/>
      <c r="H58" s="17"/>
      <c r="I58" s="17"/>
      <c r="J58" s="17"/>
      <c r="K58" s="17"/>
    </row>
    <row r="59" spans="2:11" x14ac:dyDescent="0.25">
      <c r="B59" s="17"/>
      <c r="C59" s="17"/>
      <c r="D59" s="17"/>
      <c r="E59" s="17"/>
      <c r="F59" s="17"/>
      <c r="G59" s="17"/>
      <c r="H59" s="17"/>
      <c r="I59" s="17"/>
      <c r="J59" s="17"/>
      <c r="K59" s="17"/>
    </row>
    <row r="60" spans="2:11" x14ac:dyDescent="0.25">
      <c r="B60" s="17"/>
      <c r="C60" s="17"/>
      <c r="D60" s="17"/>
      <c r="E60" s="17"/>
      <c r="F60" s="17"/>
      <c r="G60" s="17"/>
      <c r="H60" s="17"/>
      <c r="I60" s="17"/>
      <c r="J60" s="17"/>
      <c r="K60" s="17"/>
    </row>
    <row r="61" spans="2:11" x14ac:dyDescent="0.25">
      <c r="B61" s="17"/>
      <c r="C61" s="17"/>
      <c r="D61" s="17"/>
      <c r="E61" s="17"/>
      <c r="F61" s="17"/>
      <c r="G61" s="17"/>
      <c r="H61" s="17"/>
      <c r="I61" s="17"/>
      <c r="J61" s="17"/>
      <c r="K61" s="17"/>
    </row>
    <row r="62" spans="2:11" x14ac:dyDescent="0.25">
      <c r="B62" s="17"/>
      <c r="C62" s="17"/>
      <c r="D62" s="17"/>
      <c r="E62" s="17"/>
      <c r="F62" s="17"/>
      <c r="G62" s="17"/>
      <c r="H62" s="17"/>
      <c r="I62" s="17"/>
      <c r="J62" s="17"/>
      <c r="K62" s="17"/>
    </row>
    <row r="63" spans="2:11" x14ac:dyDescent="0.25"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spans="2:11" x14ac:dyDescent="0.25">
      <c r="B64" s="17"/>
      <c r="C64" s="17"/>
      <c r="D64" s="17"/>
      <c r="E64" s="17"/>
      <c r="F64" s="17"/>
      <c r="G64" s="17"/>
      <c r="H64" s="17"/>
      <c r="I64" s="17"/>
      <c r="J64" s="17"/>
      <c r="K64" s="17"/>
    </row>
    <row r="65" spans="2:11" x14ac:dyDescent="0.25">
      <c r="B65" s="17"/>
      <c r="C65" s="17"/>
      <c r="D65" s="17"/>
      <c r="E65" s="17"/>
      <c r="F65" s="17"/>
      <c r="G65" s="17"/>
      <c r="H65" s="17"/>
      <c r="I65" s="17"/>
      <c r="J65" s="17"/>
      <c r="K65" s="17"/>
    </row>
    <row r="66" spans="2:11" x14ac:dyDescent="0.25">
      <c r="B66" s="17"/>
      <c r="C66" s="17"/>
      <c r="D66" s="17"/>
      <c r="E66" s="17"/>
      <c r="F66" s="17"/>
      <c r="G66" s="17"/>
      <c r="H66" s="17"/>
      <c r="I66" s="17"/>
      <c r="J66" s="17"/>
      <c r="K66" s="17"/>
    </row>
    <row r="67" spans="2:11" x14ac:dyDescent="0.25">
      <c r="B67" s="17"/>
      <c r="C67" s="17"/>
      <c r="D67" s="17"/>
      <c r="E67" s="17"/>
      <c r="F67" s="17"/>
      <c r="G67" s="17"/>
      <c r="H67" s="17"/>
      <c r="I67" s="17"/>
      <c r="J67" s="17"/>
      <c r="K67" s="17"/>
    </row>
    <row r="68" spans="2:11" x14ac:dyDescent="0.25">
      <c r="B68" s="17"/>
      <c r="C68" s="17"/>
      <c r="D68" s="17"/>
      <c r="E68" s="17"/>
      <c r="F68" s="17"/>
      <c r="G68" s="17"/>
      <c r="H68" s="17"/>
      <c r="I68" s="17"/>
      <c r="J68" s="17"/>
      <c r="K68" s="17"/>
    </row>
    <row r="69" spans="2:11" x14ac:dyDescent="0.25"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2:11" x14ac:dyDescent="0.25">
      <c r="B70" s="17"/>
      <c r="C70" s="17"/>
      <c r="D70" s="17"/>
      <c r="E70" s="17"/>
      <c r="F70" s="17"/>
      <c r="G70" s="17"/>
      <c r="H70" s="17"/>
      <c r="I70" s="17"/>
      <c r="J70" s="17"/>
      <c r="K70" s="17"/>
    </row>
    <row r="71" spans="2:11" x14ac:dyDescent="0.25"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2:11" x14ac:dyDescent="0.25"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2:11" x14ac:dyDescent="0.25">
      <c r="B73" s="17"/>
      <c r="C73" s="17"/>
      <c r="D73" s="17"/>
      <c r="E73" s="17"/>
      <c r="F73" s="17"/>
      <c r="G73" s="17"/>
      <c r="H73" s="17"/>
      <c r="I73" s="17"/>
      <c r="J73" s="17"/>
      <c r="K73" s="17"/>
    </row>
    <row r="74" spans="2:11" x14ac:dyDescent="0.25">
      <c r="B74" s="17"/>
      <c r="C74" s="17"/>
      <c r="D74" s="17"/>
      <c r="E74" s="17"/>
      <c r="F74" s="17"/>
      <c r="G74" s="17"/>
      <c r="H74" s="17"/>
      <c r="I74" s="17"/>
      <c r="J74" s="17"/>
      <c r="K74" s="17"/>
    </row>
    <row r="75" spans="2:11" x14ac:dyDescent="0.25">
      <c r="B75" s="17"/>
      <c r="C75" s="17"/>
      <c r="D75" s="17"/>
      <c r="E75" s="17"/>
      <c r="F75" s="17"/>
      <c r="G75" s="17"/>
      <c r="H75" s="17"/>
      <c r="I75" s="17"/>
      <c r="J75" s="17"/>
      <c r="K75" s="17"/>
    </row>
    <row r="76" spans="2:11" x14ac:dyDescent="0.25"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pans="2:11" x14ac:dyDescent="0.25"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pans="2:11" x14ac:dyDescent="0.25"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2:11" x14ac:dyDescent="0.25"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pans="2:11" x14ac:dyDescent="0.25"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spans="2:11" x14ac:dyDescent="0.25"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2:11" x14ac:dyDescent="0.25">
      <c r="B82" s="17"/>
      <c r="C82" s="17"/>
      <c r="D82" s="17"/>
      <c r="E82" s="17"/>
      <c r="F82" s="17"/>
      <c r="G82" s="17"/>
      <c r="H82" s="17"/>
      <c r="I82" s="17"/>
      <c r="J82" s="17"/>
      <c r="K82" s="17"/>
    </row>
    <row r="83" spans="2:11" x14ac:dyDescent="0.25">
      <c r="B83" s="17"/>
      <c r="C83" s="17"/>
      <c r="D83" s="17"/>
      <c r="E83" s="17"/>
      <c r="F83" s="17"/>
      <c r="G83" s="17"/>
      <c r="H83" s="17"/>
      <c r="I83" s="17"/>
      <c r="J83" s="17"/>
      <c r="K83" s="17"/>
    </row>
    <row r="84" spans="2:11" x14ac:dyDescent="0.25">
      <c r="B84" s="17"/>
      <c r="C84" s="17"/>
      <c r="D84" s="17"/>
      <c r="E84" s="17"/>
      <c r="F84" s="17"/>
      <c r="G84" s="17"/>
      <c r="H84" s="17"/>
      <c r="I84" s="17"/>
      <c r="J84" s="17"/>
      <c r="K84" s="17"/>
    </row>
    <row r="85" spans="2:11" x14ac:dyDescent="0.25"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2:11" x14ac:dyDescent="0.25">
      <c r="B86" s="17"/>
      <c r="C86" s="17"/>
      <c r="D86" s="17"/>
      <c r="E86" s="17"/>
      <c r="F86" s="17"/>
      <c r="G86" s="17"/>
      <c r="H86" s="17"/>
      <c r="I86" s="17"/>
      <c r="J86" s="17"/>
      <c r="K86" s="17"/>
    </row>
    <row r="87" spans="2:11" x14ac:dyDescent="0.25">
      <c r="B87" s="17"/>
      <c r="C87" s="17"/>
      <c r="D87" s="17"/>
      <c r="E87" s="17"/>
      <c r="F87" s="17"/>
      <c r="G87" s="17"/>
      <c r="H87" s="17"/>
      <c r="I87" s="17"/>
      <c r="J87" s="17"/>
      <c r="K87" s="17"/>
    </row>
    <row r="88" spans="2:11" x14ac:dyDescent="0.25">
      <c r="B88" s="17"/>
      <c r="C88" s="17"/>
      <c r="D88" s="17"/>
      <c r="E88" s="17"/>
      <c r="F88" s="17"/>
      <c r="G88" s="17"/>
      <c r="H88" s="17"/>
      <c r="I88" s="17"/>
      <c r="J88" s="17"/>
      <c r="K88" s="17"/>
    </row>
    <row r="89" spans="2:11" x14ac:dyDescent="0.25">
      <c r="B89" s="17"/>
      <c r="C89" s="17"/>
      <c r="D89" s="17"/>
      <c r="E89" s="17"/>
      <c r="F89" s="17"/>
      <c r="G89" s="17"/>
      <c r="H89" s="17"/>
      <c r="I89" s="17"/>
      <c r="J89" s="17"/>
      <c r="K89" s="17"/>
    </row>
    <row r="90" spans="2:11" x14ac:dyDescent="0.25">
      <c r="B90" s="17"/>
      <c r="C90" s="17"/>
      <c r="D90" s="17"/>
      <c r="E90" s="17"/>
      <c r="F90" s="17"/>
      <c r="G90" s="17"/>
      <c r="H90" s="17"/>
      <c r="I90" s="17"/>
      <c r="J90" s="17"/>
      <c r="K90" s="17"/>
    </row>
    <row r="91" spans="2:11" x14ac:dyDescent="0.25">
      <c r="B91" s="17"/>
      <c r="C91" s="17"/>
      <c r="D91" s="17"/>
      <c r="E91" s="17"/>
      <c r="F91" s="17"/>
      <c r="G91" s="17"/>
      <c r="H91" s="17"/>
      <c r="I91" s="17"/>
      <c r="J91" s="17"/>
      <c r="K91" s="17"/>
    </row>
    <row r="92" spans="2:11" x14ac:dyDescent="0.25">
      <c r="B92" s="17"/>
      <c r="C92" s="17"/>
      <c r="D92" s="17"/>
      <c r="E92" s="17"/>
      <c r="F92" s="17"/>
      <c r="G92" s="17"/>
      <c r="H92" s="17"/>
      <c r="I92" s="17"/>
      <c r="J92" s="17"/>
      <c r="K92" s="17"/>
    </row>
    <row r="93" spans="2:11" x14ac:dyDescent="0.25">
      <c r="B93" s="17"/>
      <c r="C93" s="17"/>
      <c r="D93" s="17"/>
      <c r="E93" s="17"/>
      <c r="F93" s="17"/>
      <c r="G93" s="17"/>
      <c r="H93" s="17"/>
      <c r="I93" s="17"/>
      <c r="J93" s="17"/>
      <c r="K93" s="17"/>
    </row>
    <row r="94" spans="2:11" x14ac:dyDescent="0.25">
      <c r="B94" s="17"/>
      <c r="C94" s="17"/>
      <c r="D94" s="17"/>
      <c r="E94" s="17"/>
      <c r="F94" s="17"/>
      <c r="G94" s="17"/>
      <c r="H94" s="17"/>
      <c r="I94" s="17"/>
      <c r="J94" s="17"/>
      <c r="K94" s="17"/>
    </row>
    <row r="95" spans="2:11" x14ac:dyDescent="0.25">
      <c r="B95" s="17"/>
      <c r="C95" s="17"/>
      <c r="D95" s="17"/>
      <c r="E95" s="17"/>
      <c r="F95" s="17"/>
      <c r="G95" s="17"/>
      <c r="H95" s="17"/>
      <c r="I95" s="17"/>
      <c r="J95" s="17"/>
      <c r="K95" s="17"/>
    </row>
    <row r="96" spans="2:11" x14ac:dyDescent="0.25">
      <c r="B96" s="17"/>
      <c r="C96" s="17"/>
      <c r="D96" s="17"/>
      <c r="E96" s="17"/>
      <c r="F96" s="17"/>
      <c r="G96" s="17"/>
      <c r="H96" s="17"/>
      <c r="I96" s="17"/>
      <c r="J96" s="17"/>
      <c r="K96" s="17"/>
    </row>
    <row r="97" spans="2:11" x14ac:dyDescent="0.25">
      <c r="B97" s="17"/>
      <c r="C97" s="17"/>
      <c r="D97" s="17"/>
      <c r="E97" s="17"/>
      <c r="F97" s="17"/>
      <c r="G97" s="17"/>
      <c r="H97" s="17"/>
      <c r="I97" s="17"/>
      <c r="J97" s="17"/>
      <c r="K97" s="17"/>
    </row>
    <row r="98" spans="2:11" x14ac:dyDescent="0.25">
      <c r="B98" s="17"/>
      <c r="C98" s="17"/>
      <c r="D98" s="17"/>
      <c r="E98" s="17"/>
      <c r="F98" s="17"/>
      <c r="G98" s="17"/>
      <c r="H98" s="17"/>
      <c r="I98" s="17"/>
      <c r="J98" s="17"/>
      <c r="K98" s="17"/>
    </row>
    <row r="99" spans="2:11" x14ac:dyDescent="0.25">
      <c r="B99" s="17"/>
      <c r="C99" s="17"/>
      <c r="D99" s="17"/>
      <c r="E99" s="17"/>
      <c r="F99" s="17"/>
      <c r="G99" s="17"/>
      <c r="H99" s="17"/>
      <c r="I99" s="17"/>
      <c r="J99" s="17"/>
      <c r="K99" s="17"/>
    </row>
    <row r="100" spans="2:11" x14ac:dyDescent="0.25">
      <c r="B100" s="17"/>
      <c r="C100" s="17"/>
      <c r="D100" s="17"/>
      <c r="E100" s="17"/>
      <c r="F100" s="17"/>
      <c r="G100" s="17"/>
      <c r="H100" s="17"/>
      <c r="I100" s="17"/>
      <c r="J100" s="17"/>
      <c r="K100" s="17"/>
    </row>
    <row r="101" spans="2:11" x14ac:dyDescent="0.25">
      <c r="B101" s="17"/>
      <c r="C101" s="17"/>
      <c r="D101" s="17"/>
      <c r="E101" s="17"/>
      <c r="F101" s="17"/>
      <c r="G101" s="17"/>
      <c r="H101" s="17"/>
      <c r="I101" s="17"/>
      <c r="J101" s="17"/>
      <c r="K101" s="17"/>
    </row>
    <row r="102" spans="2:11" x14ac:dyDescent="0.25">
      <c r="B102" s="17"/>
      <c r="C102" s="17"/>
      <c r="D102" s="17"/>
      <c r="E102" s="17"/>
      <c r="F102" s="17"/>
      <c r="G102" s="17"/>
      <c r="H102" s="17"/>
      <c r="I102" s="17"/>
      <c r="J102" s="17"/>
      <c r="K102" s="17"/>
    </row>
    <row r="103" spans="2:11" x14ac:dyDescent="0.25">
      <c r="B103" s="17"/>
      <c r="C103" s="17"/>
      <c r="D103" s="17"/>
      <c r="E103" s="17"/>
      <c r="F103" s="17"/>
      <c r="G103" s="17"/>
      <c r="H103" s="17"/>
      <c r="I103" s="17"/>
      <c r="J103" s="17"/>
      <c r="K103" s="17"/>
    </row>
    <row r="104" spans="2:11" x14ac:dyDescent="0.25">
      <c r="B104" s="17"/>
      <c r="C104" s="17"/>
      <c r="D104" s="17"/>
      <c r="E104" s="17"/>
      <c r="F104" s="17"/>
      <c r="G104" s="17"/>
      <c r="H104" s="17"/>
      <c r="I104" s="17"/>
      <c r="J104" s="17"/>
      <c r="K104" s="17"/>
    </row>
    <row r="105" spans="2:11" x14ac:dyDescent="0.25">
      <c r="B105" s="17"/>
      <c r="C105" s="17"/>
      <c r="D105" s="17"/>
      <c r="E105" s="17"/>
      <c r="F105" s="17"/>
      <c r="G105" s="17"/>
      <c r="H105" s="17"/>
      <c r="I105" s="17"/>
      <c r="J105" s="17"/>
      <c r="K105" s="17"/>
    </row>
    <row r="106" spans="2:11" x14ac:dyDescent="0.25">
      <c r="B106" s="17"/>
      <c r="C106" s="17"/>
      <c r="D106" s="17"/>
      <c r="E106" s="17"/>
      <c r="F106" s="17"/>
      <c r="G106" s="17"/>
      <c r="H106" s="17"/>
      <c r="I106" s="17"/>
      <c r="J106" s="17"/>
      <c r="K106" s="17"/>
    </row>
    <row r="107" spans="2:11" x14ac:dyDescent="0.25">
      <c r="B107" s="17"/>
      <c r="C107" s="17"/>
      <c r="D107" s="17"/>
      <c r="E107" s="17"/>
      <c r="F107" s="17"/>
      <c r="G107" s="17"/>
      <c r="H107" s="17"/>
      <c r="I107" s="17"/>
      <c r="J107" s="17"/>
      <c r="K107" s="17"/>
    </row>
    <row r="108" spans="2:11" x14ac:dyDescent="0.25">
      <c r="B108" s="17"/>
      <c r="C108" s="17"/>
      <c r="D108" s="17"/>
      <c r="E108" s="17"/>
      <c r="F108" s="17"/>
      <c r="G108" s="17"/>
      <c r="H108" s="17"/>
      <c r="I108" s="17"/>
      <c r="J108" s="17"/>
      <c r="K108" s="17"/>
    </row>
    <row r="109" spans="2:11" x14ac:dyDescent="0.25">
      <c r="B109" s="17"/>
      <c r="C109" s="17"/>
      <c r="D109" s="17"/>
      <c r="E109" s="17"/>
      <c r="F109" s="17"/>
      <c r="G109" s="17"/>
      <c r="H109" s="17"/>
      <c r="I109" s="17"/>
      <c r="J109" s="17"/>
      <c r="K109" s="17"/>
    </row>
    <row r="110" spans="2:11" x14ac:dyDescent="0.25">
      <c r="B110" s="17"/>
      <c r="C110" s="17"/>
      <c r="D110" s="17"/>
      <c r="E110" s="17"/>
      <c r="F110" s="17"/>
      <c r="G110" s="17"/>
      <c r="H110" s="17"/>
      <c r="I110" s="17"/>
      <c r="J110" s="17"/>
      <c r="K110" s="17"/>
    </row>
    <row r="111" spans="2:11" x14ac:dyDescent="0.25">
      <c r="B111" s="17"/>
      <c r="C111" s="17"/>
      <c r="D111" s="17"/>
      <c r="E111" s="17"/>
      <c r="F111" s="17"/>
      <c r="G111" s="17"/>
      <c r="H111" s="17"/>
      <c r="I111" s="17"/>
      <c r="J111" s="17"/>
      <c r="K111" s="17"/>
    </row>
    <row r="112" spans="2:11" x14ac:dyDescent="0.25">
      <c r="B112" s="17"/>
      <c r="C112" s="17"/>
      <c r="D112" s="17"/>
      <c r="E112" s="17"/>
      <c r="F112" s="17"/>
      <c r="G112" s="17"/>
      <c r="H112" s="17"/>
      <c r="I112" s="17"/>
      <c r="J112" s="17"/>
      <c r="K112" s="17"/>
    </row>
    <row r="113" spans="2:11" x14ac:dyDescent="0.25">
      <c r="B113" s="17"/>
      <c r="C113" s="17"/>
      <c r="D113" s="17"/>
      <c r="E113" s="17"/>
      <c r="F113" s="17"/>
      <c r="G113" s="17"/>
      <c r="H113" s="17"/>
      <c r="I113" s="17"/>
      <c r="J113" s="17"/>
      <c r="K113" s="17"/>
    </row>
    <row r="114" spans="2:11" x14ac:dyDescent="0.25">
      <c r="B114" s="17"/>
      <c r="C114" s="17"/>
      <c r="D114" s="17"/>
      <c r="E114" s="17"/>
      <c r="F114" s="17"/>
      <c r="G114" s="17"/>
      <c r="H114" s="17"/>
      <c r="I114" s="17"/>
      <c r="J114" s="17"/>
      <c r="K114" s="17"/>
    </row>
    <row r="115" spans="2:11" x14ac:dyDescent="0.25">
      <c r="B115" s="17"/>
      <c r="C115" s="17"/>
      <c r="D115" s="17"/>
      <c r="E115" s="17"/>
      <c r="F115" s="17"/>
      <c r="G115" s="17"/>
      <c r="H115" s="17"/>
      <c r="I115" s="17"/>
      <c r="J115" s="17"/>
      <c r="K115" s="17"/>
    </row>
    <row r="116" spans="2:11" x14ac:dyDescent="0.25">
      <c r="B116" s="17"/>
      <c r="C116" s="17"/>
      <c r="D116" s="17"/>
      <c r="E116" s="17"/>
      <c r="F116" s="17"/>
      <c r="G116" s="17"/>
      <c r="H116" s="17"/>
      <c r="I116" s="17"/>
      <c r="J116" s="17"/>
      <c r="K116" s="17"/>
    </row>
    <row r="117" spans="2:11" x14ac:dyDescent="0.25">
      <c r="B117" s="17"/>
      <c r="C117" s="17"/>
      <c r="D117" s="17"/>
      <c r="E117" s="17"/>
      <c r="F117" s="17"/>
      <c r="G117" s="17"/>
      <c r="H117" s="17"/>
      <c r="I117" s="17"/>
      <c r="J117" s="17"/>
      <c r="K117" s="17"/>
    </row>
    <row r="118" spans="2:11" x14ac:dyDescent="0.25">
      <c r="B118" s="17"/>
      <c r="C118" s="17"/>
      <c r="D118" s="17"/>
      <c r="E118" s="17"/>
      <c r="F118" s="17"/>
      <c r="G118" s="17"/>
      <c r="H118" s="17"/>
      <c r="I118" s="17"/>
      <c r="J118" s="17"/>
      <c r="K118" s="17"/>
    </row>
    <row r="119" spans="2:11" x14ac:dyDescent="0.25">
      <c r="B119" s="17"/>
      <c r="C119" s="17"/>
      <c r="D119" s="17"/>
      <c r="E119" s="17"/>
      <c r="F119" s="17"/>
      <c r="G119" s="17"/>
      <c r="H119" s="17"/>
      <c r="I119" s="17"/>
      <c r="J119" s="17"/>
      <c r="K119" s="17"/>
    </row>
    <row r="120" spans="2:11" x14ac:dyDescent="0.25">
      <c r="B120" s="17"/>
      <c r="C120" s="17"/>
      <c r="D120" s="17"/>
      <c r="E120" s="17"/>
      <c r="F120" s="17"/>
      <c r="G120" s="17"/>
      <c r="H120" s="17"/>
      <c r="I120" s="17"/>
      <c r="J120" s="17"/>
      <c r="K120" s="17"/>
    </row>
    <row r="121" spans="2:11" x14ac:dyDescent="0.25">
      <c r="B121" s="17"/>
      <c r="C121" s="17"/>
      <c r="D121" s="17"/>
      <c r="E121" s="17"/>
      <c r="F121" s="17"/>
      <c r="G121" s="17"/>
      <c r="H121" s="17"/>
      <c r="I121" s="17"/>
      <c r="J121" s="17"/>
      <c r="K121" s="17"/>
    </row>
    <row r="122" spans="2:11" x14ac:dyDescent="0.25">
      <c r="B122" s="17"/>
      <c r="C122" s="17"/>
      <c r="D122" s="17"/>
      <c r="E122" s="17"/>
      <c r="F122" s="17"/>
      <c r="G122" s="17"/>
      <c r="H122" s="17"/>
      <c r="I122" s="17"/>
      <c r="J122" s="17"/>
      <c r="K122" s="17"/>
    </row>
    <row r="123" spans="2:11" x14ac:dyDescent="0.25">
      <c r="B123" s="17"/>
      <c r="C123" s="17"/>
      <c r="D123" s="17"/>
      <c r="E123" s="17"/>
      <c r="F123" s="17"/>
      <c r="G123" s="17"/>
      <c r="H123" s="17"/>
      <c r="I123" s="17"/>
      <c r="J123" s="17"/>
      <c r="K123" s="17"/>
    </row>
    <row r="124" spans="2:11" x14ac:dyDescent="0.25">
      <c r="B124" s="17"/>
      <c r="C124" s="17"/>
      <c r="D124" s="17"/>
      <c r="E124" s="17"/>
      <c r="F124" s="17"/>
      <c r="G124" s="17"/>
      <c r="H124" s="17"/>
      <c r="I124" s="17"/>
      <c r="J124" s="17"/>
      <c r="K124" s="17"/>
    </row>
    <row r="125" spans="2:11" x14ac:dyDescent="0.25">
      <c r="B125" s="17"/>
      <c r="C125" s="17"/>
      <c r="D125" s="17"/>
      <c r="E125" s="17"/>
      <c r="F125" s="17"/>
      <c r="G125" s="17"/>
      <c r="H125" s="17"/>
      <c r="I125" s="17"/>
      <c r="J125" s="17"/>
      <c r="K125" s="17"/>
    </row>
    <row r="126" spans="2:11" x14ac:dyDescent="0.25">
      <c r="B126" s="17"/>
      <c r="C126" s="17"/>
      <c r="D126" s="17"/>
      <c r="E126" s="17"/>
      <c r="F126" s="17"/>
      <c r="G126" s="17"/>
      <c r="H126" s="17"/>
      <c r="I126" s="17"/>
      <c r="J126" s="17"/>
      <c r="K126" s="17"/>
    </row>
    <row r="127" spans="2:11" x14ac:dyDescent="0.25">
      <c r="B127" s="17"/>
      <c r="C127" s="17"/>
      <c r="D127" s="17"/>
      <c r="E127" s="17"/>
      <c r="F127" s="17"/>
      <c r="G127" s="17"/>
      <c r="H127" s="17"/>
      <c r="I127" s="17"/>
      <c r="J127" s="17"/>
      <c r="K127" s="17"/>
    </row>
    <row r="128" spans="2:11" x14ac:dyDescent="0.25">
      <c r="B128" s="17"/>
      <c r="C128" s="17"/>
      <c r="D128" s="17"/>
      <c r="E128" s="17"/>
      <c r="F128" s="17"/>
      <c r="G128" s="17"/>
      <c r="H128" s="17"/>
      <c r="I128" s="17"/>
      <c r="J128" s="17"/>
      <c r="K128" s="17"/>
    </row>
    <row r="129" spans="2:11" x14ac:dyDescent="0.25">
      <c r="B129" s="17"/>
      <c r="C129" s="17"/>
      <c r="D129" s="17"/>
      <c r="E129" s="17"/>
      <c r="F129" s="17"/>
      <c r="G129" s="17"/>
      <c r="H129" s="17"/>
      <c r="I129" s="17"/>
      <c r="J129" s="17"/>
      <c r="K129" s="17"/>
    </row>
    <row r="130" spans="2:11" x14ac:dyDescent="0.25">
      <c r="B130" s="17"/>
      <c r="C130" s="17"/>
      <c r="D130" s="17"/>
      <c r="E130" s="17"/>
      <c r="F130" s="17"/>
      <c r="G130" s="17"/>
      <c r="H130" s="17"/>
      <c r="I130" s="17"/>
      <c r="J130" s="17"/>
      <c r="K130" s="17"/>
    </row>
    <row r="131" spans="2:11" x14ac:dyDescent="0.25">
      <c r="B131" s="17"/>
      <c r="C131" s="17"/>
      <c r="D131" s="17"/>
      <c r="E131" s="17"/>
      <c r="F131" s="17"/>
      <c r="G131" s="17"/>
      <c r="H131" s="17"/>
      <c r="I131" s="17"/>
      <c r="J131" s="17"/>
      <c r="K131" s="17"/>
    </row>
    <row r="132" spans="2:11" x14ac:dyDescent="0.25">
      <c r="B132" s="17"/>
      <c r="C132" s="17"/>
      <c r="D132" s="17"/>
      <c r="E132" s="17"/>
      <c r="F132" s="17"/>
      <c r="G132" s="17"/>
      <c r="H132" s="17"/>
      <c r="I132" s="17"/>
      <c r="J132" s="17"/>
      <c r="K132" s="17"/>
    </row>
    <row r="133" spans="2:11" x14ac:dyDescent="0.25">
      <c r="B133" s="17"/>
      <c r="C133" s="17"/>
      <c r="D133" s="17"/>
      <c r="E133" s="17"/>
      <c r="F133" s="17"/>
      <c r="G133" s="17"/>
      <c r="H133" s="17"/>
      <c r="I133" s="17"/>
      <c r="J133" s="17"/>
      <c r="K133" s="17"/>
    </row>
    <row r="134" spans="2:11" x14ac:dyDescent="0.25">
      <c r="B134" s="17"/>
      <c r="C134" s="17"/>
      <c r="D134" s="17"/>
      <c r="E134" s="17"/>
      <c r="F134" s="17"/>
      <c r="G134" s="17"/>
      <c r="H134" s="17"/>
      <c r="I134" s="17"/>
      <c r="J134" s="17"/>
      <c r="K134" s="17"/>
    </row>
    <row r="135" spans="2:11" x14ac:dyDescent="0.25">
      <c r="B135" s="17"/>
      <c r="C135" s="17"/>
      <c r="D135" s="17"/>
      <c r="E135" s="17"/>
      <c r="F135" s="17"/>
      <c r="G135" s="17"/>
      <c r="H135" s="17"/>
      <c r="I135" s="17"/>
      <c r="J135" s="17"/>
      <c r="K135" s="17"/>
    </row>
    <row r="136" spans="2:11" x14ac:dyDescent="0.25">
      <c r="B136" s="17"/>
      <c r="C136" s="17"/>
      <c r="D136" s="17"/>
      <c r="E136" s="17"/>
      <c r="F136" s="17"/>
      <c r="G136" s="17"/>
      <c r="H136" s="17"/>
      <c r="I136" s="17"/>
      <c r="J136" s="17"/>
      <c r="K136" s="17"/>
    </row>
    <row r="137" spans="2:11" x14ac:dyDescent="0.25">
      <c r="B137" s="17"/>
      <c r="C137" s="17"/>
      <c r="D137" s="17"/>
      <c r="E137" s="17"/>
      <c r="F137" s="17"/>
      <c r="G137" s="17"/>
      <c r="H137" s="17"/>
      <c r="I137" s="17"/>
      <c r="J137" s="17"/>
      <c r="K137" s="17"/>
    </row>
    <row r="138" spans="2:11" x14ac:dyDescent="0.25">
      <c r="B138" s="17"/>
      <c r="C138" s="17"/>
      <c r="D138" s="17"/>
      <c r="E138" s="17"/>
      <c r="F138" s="17"/>
      <c r="G138" s="17"/>
      <c r="H138" s="17"/>
      <c r="I138" s="17"/>
      <c r="J138" s="17"/>
      <c r="K138" s="17"/>
    </row>
    <row r="139" spans="2:11" x14ac:dyDescent="0.25">
      <c r="B139" s="17"/>
      <c r="C139" s="17"/>
      <c r="D139" s="17"/>
      <c r="E139" s="17"/>
      <c r="F139" s="17"/>
      <c r="G139" s="17"/>
      <c r="H139" s="17"/>
      <c r="I139" s="17"/>
      <c r="J139" s="17"/>
      <c r="K139" s="17"/>
    </row>
    <row r="140" spans="2:11" x14ac:dyDescent="0.25">
      <c r="B140" s="17"/>
      <c r="C140" s="17"/>
      <c r="D140" s="17"/>
      <c r="E140" s="17"/>
      <c r="F140" s="17"/>
      <c r="G140" s="17"/>
      <c r="H140" s="17"/>
      <c r="I140" s="17"/>
      <c r="J140" s="17"/>
      <c r="K140" s="17"/>
    </row>
    <row r="141" spans="2:11" x14ac:dyDescent="0.25">
      <c r="B141" s="17"/>
      <c r="C141" s="17"/>
      <c r="D141" s="17"/>
      <c r="E141" s="17"/>
      <c r="F141" s="17"/>
      <c r="G141" s="17"/>
      <c r="H141" s="17"/>
      <c r="I141" s="17"/>
      <c r="J141" s="17"/>
      <c r="K141" s="17"/>
    </row>
    <row r="142" spans="2:11" x14ac:dyDescent="0.25">
      <c r="B142" s="17"/>
      <c r="C142" s="17"/>
      <c r="D142" s="17"/>
      <c r="E142" s="17"/>
      <c r="F142" s="17"/>
      <c r="G142" s="17"/>
      <c r="H142" s="17"/>
      <c r="I142" s="17"/>
      <c r="J142" s="17"/>
      <c r="K142" s="17"/>
    </row>
    <row r="143" spans="2:11" x14ac:dyDescent="0.25">
      <c r="B143" s="17"/>
      <c r="C143" s="17"/>
      <c r="D143" s="17"/>
      <c r="E143" s="17"/>
      <c r="F143" s="17"/>
      <c r="G143" s="17"/>
      <c r="H143" s="17"/>
      <c r="I143" s="17"/>
      <c r="J143" s="17"/>
      <c r="K143" s="17"/>
    </row>
    <row r="144" spans="2:11" x14ac:dyDescent="0.25">
      <c r="B144" s="17"/>
      <c r="C144" s="17"/>
      <c r="D144" s="17"/>
      <c r="E144" s="17"/>
      <c r="F144" s="17"/>
      <c r="G144" s="17"/>
      <c r="H144" s="17"/>
      <c r="I144" s="17"/>
      <c r="J144" s="17"/>
      <c r="K144" s="17"/>
    </row>
    <row r="145" spans="2:11" x14ac:dyDescent="0.25">
      <c r="B145" s="17"/>
      <c r="C145" s="17"/>
      <c r="D145" s="17"/>
      <c r="E145" s="17"/>
      <c r="F145" s="17"/>
      <c r="G145" s="17"/>
      <c r="H145" s="17"/>
      <c r="I145" s="17"/>
      <c r="J145" s="17"/>
      <c r="K145" s="17"/>
    </row>
    <row r="146" spans="2:11" x14ac:dyDescent="0.25">
      <c r="B146" s="17"/>
      <c r="C146" s="17"/>
      <c r="D146" s="17"/>
      <c r="E146" s="17"/>
      <c r="F146" s="17"/>
      <c r="G146" s="17"/>
      <c r="H146" s="17"/>
      <c r="I146" s="17"/>
      <c r="J146" s="17"/>
      <c r="K146" s="17"/>
    </row>
    <row r="147" spans="2:11" x14ac:dyDescent="0.25">
      <c r="B147" s="17"/>
      <c r="C147" s="17"/>
      <c r="D147" s="17"/>
      <c r="E147" s="17"/>
      <c r="F147" s="17"/>
      <c r="G147" s="17"/>
      <c r="H147" s="17"/>
      <c r="I147" s="17"/>
      <c r="J147" s="17"/>
      <c r="K147" s="17"/>
    </row>
    <row r="148" spans="2:11" x14ac:dyDescent="0.25">
      <c r="B148" s="17"/>
      <c r="C148" s="17"/>
      <c r="D148" s="17"/>
      <c r="E148" s="17"/>
      <c r="F148" s="17"/>
      <c r="G148" s="17"/>
      <c r="H148" s="17"/>
      <c r="I148" s="17"/>
      <c r="J148" s="17"/>
      <c r="K148" s="17"/>
    </row>
    <row r="149" spans="2:11" x14ac:dyDescent="0.25">
      <c r="B149" s="17"/>
      <c r="C149" s="17"/>
      <c r="D149" s="17"/>
      <c r="E149" s="17"/>
      <c r="F149" s="17"/>
      <c r="G149" s="17"/>
      <c r="H149" s="17"/>
      <c r="I149" s="17"/>
      <c r="J149" s="17"/>
      <c r="K149" s="17"/>
    </row>
    <row r="150" spans="2:11" x14ac:dyDescent="0.25">
      <c r="B150" s="17"/>
      <c r="C150" s="17"/>
      <c r="D150" s="17"/>
      <c r="E150" s="17"/>
      <c r="F150" s="17"/>
      <c r="G150" s="17"/>
      <c r="H150" s="17"/>
      <c r="I150" s="17"/>
      <c r="J150" s="17"/>
      <c r="K150" s="17"/>
    </row>
    <row r="151" spans="2:11" x14ac:dyDescent="0.25">
      <c r="B151" s="17"/>
      <c r="C151" s="17"/>
      <c r="D151" s="17"/>
      <c r="E151" s="17"/>
      <c r="F151" s="17"/>
      <c r="G151" s="17"/>
      <c r="H151" s="17"/>
      <c r="I151" s="17"/>
      <c r="J151" s="17"/>
      <c r="K151" s="17"/>
    </row>
    <row r="152" spans="2:11" x14ac:dyDescent="0.25">
      <c r="B152" s="17"/>
      <c r="C152" s="17"/>
      <c r="D152" s="17"/>
      <c r="E152" s="17"/>
      <c r="F152" s="17"/>
      <c r="G152" s="17"/>
      <c r="H152" s="17"/>
      <c r="I152" s="17"/>
      <c r="J152" s="17"/>
      <c r="K152" s="17"/>
    </row>
    <row r="153" spans="2:11" x14ac:dyDescent="0.25">
      <c r="B153" s="17"/>
      <c r="C153" s="17"/>
      <c r="D153" s="17"/>
      <c r="E153" s="17"/>
      <c r="F153" s="17"/>
      <c r="G153" s="17"/>
      <c r="H153" s="17"/>
      <c r="I153" s="17"/>
      <c r="J153" s="17"/>
      <c r="K153" s="17"/>
    </row>
    <row r="154" spans="2:11" x14ac:dyDescent="0.25">
      <c r="B154" s="17"/>
      <c r="C154" s="17"/>
      <c r="D154" s="17"/>
      <c r="E154" s="17"/>
      <c r="F154" s="17"/>
      <c r="G154" s="17"/>
      <c r="H154" s="17"/>
      <c r="I154" s="17"/>
      <c r="J154" s="17"/>
      <c r="K154" s="17"/>
    </row>
    <row r="155" spans="2:11" x14ac:dyDescent="0.25">
      <c r="B155" s="17"/>
      <c r="C155" s="17"/>
      <c r="D155" s="17"/>
      <c r="E155" s="17"/>
      <c r="F155" s="17"/>
      <c r="G155" s="17"/>
      <c r="H155" s="17"/>
      <c r="I155" s="17"/>
      <c r="J155" s="17"/>
      <c r="K155" s="17"/>
    </row>
    <row r="156" spans="2:11" x14ac:dyDescent="0.25">
      <c r="B156" s="17"/>
      <c r="C156" s="17"/>
      <c r="D156" s="17"/>
      <c r="E156" s="17"/>
      <c r="F156" s="17"/>
      <c r="G156" s="17"/>
      <c r="H156" s="17"/>
      <c r="I156" s="17"/>
      <c r="J156" s="17"/>
      <c r="K156" s="17"/>
    </row>
    <row r="157" spans="2:11" x14ac:dyDescent="0.25">
      <c r="B157" s="17"/>
      <c r="C157" s="17"/>
      <c r="D157" s="17"/>
      <c r="E157" s="17"/>
      <c r="F157" s="17"/>
      <c r="G157" s="17"/>
      <c r="H157" s="17"/>
      <c r="I157" s="17"/>
      <c r="J157" s="17"/>
      <c r="K157" s="17"/>
    </row>
    <row r="158" spans="2:11" x14ac:dyDescent="0.25">
      <c r="B158" s="17"/>
      <c r="C158" s="17"/>
      <c r="D158" s="17"/>
      <c r="E158" s="17"/>
      <c r="F158" s="17"/>
      <c r="G158" s="17"/>
      <c r="H158" s="17"/>
      <c r="I158" s="17"/>
      <c r="J158" s="17"/>
      <c r="K158" s="17"/>
    </row>
    <row r="159" spans="2:11" x14ac:dyDescent="0.25">
      <c r="B159" s="17"/>
      <c r="C159" s="17"/>
      <c r="D159" s="17"/>
      <c r="E159" s="17"/>
      <c r="F159" s="17"/>
      <c r="G159" s="17"/>
      <c r="H159" s="17"/>
      <c r="I159" s="17"/>
      <c r="J159" s="17"/>
      <c r="K159" s="17"/>
    </row>
    <row r="160" spans="2:11" x14ac:dyDescent="0.25">
      <c r="B160" s="17"/>
      <c r="C160" s="17"/>
      <c r="D160" s="17"/>
      <c r="E160" s="17"/>
      <c r="F160" s="17"/>
      <c r="G160" s="17"/>
      <c r="H160" s="17"/>
      <c r="I160" s="17"/>
      <c r="J160" s="17"/>
      <c r="K160" s="17"/>
    </row>
    <row r="161" spans="2:11" x14ac:dyDescent="0.25">
      <c r="B161" s="17"/>
      <c r="C161" s="17"/>
      <c r="D161" s="17"/>
      <c r="E161" s="17"/>
      <c r="F161" s="17"/>
      <c r="G161" s="17"/>
      <c r="H161" s="17"/>
      <c r="I161" s="17"/>
      <c r="J161" s="17"/>
      <c r="K161" s="17"/>
    </row>
    <row r="162" spans="2:11" x14ac:dyDescent="0.25">
      <c r="B162" s="17"/>
      <c r="C162" s="17"/>
      <c r="D162" s="17"/>
      <c r="E162" s="17"/>
      <c r="F162" s="17"/>
      <c r="G162" s="17"/>
      <c r="H162" s="17"/>
      <c r="I162" s="17"/>
      <c r="J162" s="17"/>
      <c r="K162" s="17"/>
    </row>
    <row r="163" spans="2:11" x14ac:dyDescent="0.25">
      <c r="B163" s="17"/>
      <c r="C163" s="17"/>
      <c r="D163" s="17"/>
      <c r="E163" s="17"/>
      <c r="F163" s="17"/>
      <c r="G163" s="17"/>
      <c r="H163" s="17"/>
      <c r="I163" s="17"/>
      <c r="J163" s="17"/>
      <c r="K163" s="17"/>
    </row>
    <row r="164" spans="2:11" x14ac:dyDescent="0.25">
      <c r="B164" s="17"/>
      <c r="C164" s="17"/>
      <c r="D164" s="17"/>
      <c r="E164" s="17"/>
      <c r="F164" s="17"/>
      <c r="G164" s="17"/>
      <c r="H164" s="17"/>
      <c r="I164" s="17"/>
      <c r="J164" s="17"/>
      <c r="K164" s="17"/>
    </row>
    <row r="165" spans="2:11" x14ac:dyDescent="0.25">
      <c r="B165" s="17"/>
      <c r="C165" s="17"/>
      <c r="D165" s="17"/>
      <c r="E165" s="17"/>
      <c r="F165" s="17"/>
      <c r="G165" s="17"/>
      <c r="H165" s="17"/>
      <c r="I165" s="17"/>
      <c r="J165" s="17"/>
      <c r="K165" s="17"/>
    </row>
    <row r="166" spans="2:11" x14ac:dyDescent="0.25">
      <c r="B166" s="17"/>
      <c r="C166" s="17"/>
      <c r="D166" s="17"/>
      <c r="E166" s="17"/>
      <c r="F166" s="17"/>
      <c r="G166" s="17"/>
      <c r="H166" s="17"/>
      <c r="I166" s="17"/>
      <c r="J166" s="17"/>
      <c r="K166" s="17"/>
    </row>
    <row r="167" spans="2:11" x14ac:dyDescent="0.25">
      <c r="B167" s="17"/>
      <c r="C167" s="17"/>
      <c r="D167" s="17"/>
      <c r="E167" s="17"/>
      <c r="F167" s="17"/>
      <c r="G167" s="17"/>
      <c r="H167" s="17"/>
      <c r="I167" s="17"/>
      <c r="J167" s="17"/>
      <c r="K167" s="17"/>
    </row>
    <row r="168" spans="2:11" x14ac:dyDescent="0.25">
      <c r="B168" s="17"/>
      <c r="C168" s="17"/>
      <c r="D168" s="17"/>
      <c r="E168" s="17"/>
      <c r="F168" s="17"/>
      <c r="G168" s="17"/>
      <c r="H168" s="17"/>
      <c r="I168" s="17"/>
      <c r="J168" s="17"/>
      <c r="K168" s="17"/>
    </row>
    <row r="169" spans="2:11" x14ac:dyDescent="0.25">
      <c r="B169" s="17"/>
      <c r="C169" s="17"/>
      <c r="D169" s="17"/>
      <c r="E169" s="17"/>
      <c r="F169" s="17"/>
      <c r="G169" s="17"/>
      <c r="H169" s="17"/>
      <c r="I169" s="17"/>
      <c r="J169" s="17"/>
      <c r="K169" s="17"/>
    </row>
    <row r="170" spans="2:11" x14ac:dyDescent="0.25">
      <c r="B170" s="17"/>
      <c r="C170" s="17"/>
      <c r="D170" s="17"/>
      <c r="E170" s="17"/>
      <c r="F170" s="17"/>
      <c r="G170" s="17"/>
      <c r="H170" s="17"/>
      <c r="I170" s="17"/>
      <c r="J170" s="17"/>
      <c r="K170" s="17"/>
    </row>
    <row r="171" spans="2:11" x14ac:dyDescent="0.25">
      <c r="B171" s="17"/>
      <c r="C171" s="17"/>
      <c r="D171" s="17"/>
      <c r="E171" s="17"/>
      <c r="F171" s="17"/>
      <c r="G171" s="17"/>
      <c r="H171" s="17"/>
      <c r="I171" s="17"/>
      <c r="J171" s="17"/>
      <c r="K171" s="17"/>
    </row>
    <row r="172" spans="2:11" x14ac:dyDescent="0.25">
      <c r="B172" s="17"/>
      <c r="C172" s="17"/>
      <c r="D172" s="17"/>
      <c r="E172" s="17"/>
      <c r="F172" s="17"/>
      <c r="G172" s="17"/>
      <c r="H172" s="17"/>
      <c r="I172" s="17"/>
      <c r="J172" s="17"/>
      <c r="K172" s="17"/>
    </row>
    <row r="173" spans="2:11" x14ac:dyDescent="0.25">
      <c r="B173" s="17"/>
      <c r="C173" s="17"/>
      <c r="D173" s="17"/>
      <c r="E173" s="17"/>
      <c r="F173" s="17"/>
      <c r="G173" s="17"/>
      <c r="H173" s="17"/>
      <c r="I173" s="17"/>
      <c r="J173" s="17"/>
      <c r="K173" s="17"/>
    </row>
    <row r="174" spans="2:11" x14ac:dyDescent="0.25">
      <c r="B174" s="17"/>
      <c r="C174" s="17"/>
      <c r="D174" s="17"/>
      <c r="E174" s="17"/>
      <c r="F174" s="17"/>
      <c r="G174" s="17"/>
      <c r="H174" s="17"/>
      <c r="I174" s="17"/>
      <c r="J174" s="17"/>
      <c r="K174" s="17"/>
    </row>
    <row r="175" spans="2:11" x14ac:dyDescent="0.25">
      <c r="B175" s="17"/>
      <c r="C175" s="17"/>
      <c r="D175" s="17"/>
      <c r="E175" s="17"/>
      <c r="F175" s="17"/>
      <c r="G175" s="17"/>
      <c r="H175" s="17"/>
      <c r="I175" s="17"/>
      <c r="J175" s="17"/>
      <c r="K175" s="17"/>
    </row>
    <row r="176" spans="2:11" x14ac:dyDescent="0.25">
      <c r="B176" s="17"/>
      <c r="C176" s="17"/>
      <c r="D176" s="17"/>
      <c r="E176" s="17"/>
      <c r="F176" s="17"/>
      <c r="G176" s="17"/>
      <c r="H176" s="17"/>
      <c r="I176" s="17"/>
      <c r="J176" s="17"/>
      <c r="K176" s="17"/>
    </row>
    <row r="177" spans="2:11" x14ac:dyDescent="0.25">
      <c r="B177" s="17"/>
      <c r="C177" s="17"/>
      <c r="D177" s="17"/>
      <c r="E177" s="17"/>
      <c r="F177" s="17"/>
      <c r="G177" s="17"/>
      <c r="H177" s="17"/>
      <c r="I177" s="17"/>
      <c r="J177" s="17"/>
      <c r="K177" s="17"/>
    </row>
    <row r="178" spans="2:11" x14ac:dyDescent="0.25">
      <c r="B178" s="17"/>
      <c r="C178" s="17"/>
      <c r="D178" s="17"/>
      <c r="E178" s="17"/>
      <c r="F178" s="17"/>
      <c r="G178" s="17"/>
      <c r="H178" s="17"/>
      <c r="I178" s="17"/>
      <c r="J178" s="17"/>
      <c r="K178" s="17"/>
    </row>
    <row r="179" spans="2:11" x14ac:dyDescent="0.25">
      <c r="B179" s="17"/>
      <c r="C179" s="17"/>
      <c r="D179" s="17"/>
      <c r="E179" s="17"/>
      <c r="F179" s="17"/>
      <c r="G179" s="17"/>
      <c r="H179" s="17"/>
      <c r="I179" s="17"/>
      <c r="J179" s="17"/>
      <c r="K179" s="17"/>
    </row>
    <row r="180" spans="2:11" x14ac:dyDescent="0.25">
      <c r="B180" s="17"/>
      <c r="C180" s="17"/>
      <c r="D180" s="17"/>
      <c r="E180" s="17"/>
      <c r="F180" s="17"/>
      <c r="G180" s="17"/>
      <c r="H180" s="17"/>
      <c r="I180" s="17"/>
      <c r="J180" s="17"/>
      <c r="K180" s="17"/>
    </row>
    <row r="181" spans="2:11" x14ac:dyDescent="0.25">
      <c r="B181" s="17"/>
      <c r="C181" s="17"/>
      <c r="D181" s="17"/>
      <c r="E181" s="17"/>
      <c r="F181" s="17"/>
      <c r="G181" s="17"/>
      <c r="H181" s="17"/>
      <c r="I181" s="17"/>
      <c r="J181" s="17"/>
      <c r="K181" s="17"/>
    </row>
    <row r="182" spans="2:11" x14ac:dyDescent="0.25">
      <c r="B182" s="17"/>
      <c r="C182" s="17"/>
      <c r="D182" s="17"/>
      <c r="E182" s="17"/>
      <c r="F182" s="17"/>
      <c r="G182" s="17"/>
      <c r="H182" s="17"/>
      <c r="I182" s="17"/>
      <c r="J182" s="17"/>
      <c r="K182" s="17"/>
    </row>
    <row r="183" spans="2:11" x14ac:dyDescent="0.25">
      <c r="B183" s="17"/>
      <c r="C183" s="17"/>
      <c r="D183" s="17"/>
      <c r="E183" s="17"/>
      <c r="F183" s="17"/>
      <c r="G183" s="17"/>
      <c r="H183" s="17"/>
      <c r="I183" s="17"/>
      <c r="J183" s="17"/>
      <c r="K183" s="17"/>
    </row>
    <row r="184" spans="2:11" x14ac:dyDescent="0.25">
      <c r="B184" s="17"/>
      <c r="C184" s="17"/>
      <c r="D184" s="17"/>
      <c r="E184" s="17"/>
      <c r="F184" s="17"/>
      <c r="G184" s="17"/>
      <c r="H184" s="17"/>
      <c r="I184" s="17"/>
      <c r="J184" s="17"/>
      <c r="K184" s="17"/>
    </row>
    <row r="185" spans="2:11" x14ac:dyDescent="0.25">
      <c r="B185" s="17"/>
      <c r="C185" s="17"/>
      <c r="D185" s="17"/>
      <c r="E185" s="17"/>
      <c r="F185" s="17"/>
      <c r="G185" s="17"/>
      <c r="H185" s="17"/>
      <c r="I185" s="17"/>
      <c r="J185" s="17"/>
      <c r="K185" s="17"/>
    </row>
    <row r="186" spans="2:11" x14ac:dyDescent="0.25">
      <c r="B186" s="17"/>
      <c r="C186" s="17"/>
      <c r="D186" s="17"/>
      <c r="E186" s="17"/>
      <c r="F186" s="17"/>
      <c r="G186" s="17"/>
      <c r="H186" s="17"/>
      <c r="I186" s="17"/>
      <c r="J186" s="17"/>
      <c r="K186" s="17"/>
    </row>
    <row r="187" spans="2:11" x14ac:dyDescent="0.25">
      <c r="B187" s="17"/>
      <c r="C187" s="17"/>
      <c r="D187" s="17"/>
      <c r="E187" s="17"/>
      <c r="F187" s="17"/>
      <c r="G187" s="17"/>
      <c r="H187" s="17"/>
      <c r="I187" s="17"/>
      <c r="J187" s="17"/>
      <c r="K187" s="17"/>
    </row>
    <row r="188" spans="2:11" x14ac:dyDescent="0.25">
      <c r="B188" s="17"/>
      <c r="C188" s="17"/>
      <c r="D188" s="17"/>
      <c r="E188" s="17"/>
      <c r="F188" s="17"/>
      <c r="G188" s="17"/>
      <c r="H188" s="17"/>
      <c r="I188" s="17"/>
      <c r="J188" s="17"/>
      <c r="K188" s="17"/>
    </row>
    <row r="189" spans="2:11" x14ac:dyDescent="0.25">
      <c r="B189" s="17"/>
      <c r="C189" s="17"/>
      <c r="D189" s="17"/>
      <c r="E189" s="17"/>
      <c r="F189" s="17"/>
      <c r="G189" s="17"/>
      <c r="H189" s="17"/>
      <c r="I189" s="17"/>
      <c r="J189" s="17"/>
      <c r="K189" s="17"/>
    </row>
    <row r="190" spans="2:11" x14ac:dyDescent="0.25">
      <c r="B190" s="17"/>
      <c r="C190" s="17"/>
      <c r="D190" s="17"/>
      <c r="E190" s="17"/>
      <c r="F190" s="17"/>
      <c r="G190" s="17"/>
      <c r="H190" s="17"/>
      <c r="I190" s="17"/>
      <c r="J190" s="17"/>
      <c r="K190" s="17"/>
    </row>
    <row r="191" spans="2:11" x14ac:dyDescent="0.25">
      <c r="B191" s="17"/>
      <c r="C191" s="17"/>
      <c r="D191" s="17"/>
      <c r="E191" s="17"/>
      <c r="F191" s="17"/>
      <c r="G191" s="17"/>
      <c r="H191" s="17"/>
      <c r="I191" s="17"/>
      <c r="J191" s="17"/>
      <c r="K191" s="17"/>
    </row>
    <row r="192" spans="2:11" x14ac:dyDescent="0.25">
      <c r="B192" s="17"/>
      <c r="C192" s="17"/>
      <c r="D192" s="17"/>
      <c r="E192" s="17"/>
      <c r="F192" s="17"/>
      <c r="G192" s="17"/>
      <c r="H192" s="17"/>
      <c r="I192" s="17"/>
      <c r="J192" s="17"/>
      <c r="K192" s="17"/>
    </row>
    <row r="193" spans="2:11" x14ac:dyDescent="0.25">
      <c r="B193" s="17"/>
      <c r="C193" s="17"/>
      <c r="D193" s="17"/>
      <c r="E193" s="17"/>
      <c r="F193" s="17"/>
      <c r="G193" s="17"/>
      <c r="H193" s="17"/>
      <c r="I193" s="17"/>
      <c r="J193" s="17"/>
      <c r="K193" s="17"/>
    </row>
    <row r="194" spans="2:11" x14ac:dyDescent="0.25">
      <c r="B194" s="17"/>
      <c r="C194" s="17"/>
      <c r="D194" s="17"/>
      <c r="E194" s="17"/>
      <c r="F194" s="17"/>
      <c r="G194" s="17"/>
      <c r="H194" s="17"/>
      <c r="I194" s="17"/>
      <c r="J194" s="17"/>
      <c r="K194" s="17"/>
    </row>
    <row r="195" spans="2:11" x14ac:dyDescent="0.25">
      <c r="B195" s="17"/>
      <c r="C195" s="17"/>
      <c r="D195" s="17"/>
      <c r="E195" s="17"/>
      <c r="F195" s="17"/>
      <c r="G195" s="17"/>
      <c r="H195" s="17"/>
      <c r="I195" s="17"/>
      <c r="J195" s="17"/>
      <c r="K195" s="17"/>
    </row>
    <row r="196" spans="2:11" x14ac:dyDescent="0.25">
      <c r="B196" s="17"/>
      <c r="C196" s="17"/>
      <c r="D196" s="17"/>
      <c r="E196" s="17"/>
      <c r="F196" s="17"/>
      <c r="G196" s="17"/>
      <c r="H196" s="17"/>
      <c r="I196" s="17"/>
      <c r="J196" s="17"/>
      <c r="K196" s="17"/>
    </row>
  </sheetData>
  <sheetProtection sheet="1" objects="1" scenarios="1" selectLockedCells="1"/>
  <mergeCells count="3">
    <mergeCell ref="B1:G1"/>
    <mergeCell ref="B2:D2"/>
    <mergeCell ref="E2:G2"/>
  </mergeCells>
  <pageMargins left="0.31496062992125984" right="0.31496062992125984" top="0.78740157480314965" bottom="0.78740157480314965" header="0.31496062992125984" footer="0.31496062992125984"/>
  <pageSetup paperSize="9" scale="61" orientation="landscape" r:id="rId1"/>
  <headerFooter>
    <oddFooter>Seite &amp;P von &amp;N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Normal="100" workbookViewId="0">
      <selection activeCell="I18" sqref="I18"/>
    </sheetView>
  </sheetViews>
  <sheetFormatPr baseColWidth="10" defaultRowHeight="15" x14ac:dyDescent="0.25"/>
  <sheetData>
    <row r="1" spans="1:11" x14ac:dyDescent="0.25">
      <c r="A1" s="95" t="s">
        <v>111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 t="s">
        <v>112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sheetProtection password="C5C5" sheet="1" objects="1" scenarios="1" selectLockedCells="1"/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G26" sqref="G26"/>
    </sheetView>
  </sheetViews>
  <sheetFormatPr baseColWidth="10" defaultColWidth="11.5703125" defaultRowHeight="15" x14ac:dyDescent="0.25"/>
  <cols>
    <col min="1" max="1" width="21.140625" style="11" customWidth="1"/>
    <col min="2" max="2" width="41.140625" style="11" customWidth="1"/>
    <col min="3" max="4" width="12.7109375" style="11" customWidth="1"/>
    <col min="5" max="5" width="11.7109375" style="11" customWidth="1"/>
    <col min="6" max="16384" width="11.5703125" style="11"/>
  </cols>
  <sheetData>
    <row r="1" spans="1:5" x14ac:dyDescent="0.25">
      <c r="A1" s="194" t="s">
        <v>103</v>
      </c>
      <c r="B1" s="194" t="s">
        <v>102</v>
      </c>
      <c r="C1" s="194" t="s">
        <v>107</v>
      </c>
      <c r="D1" s="194" t="s">
        <v>107</v>
      </c>
      <c r="E1" s="259" t="s">
        <v>108</v>
      </c>
    </row>
    <row r="2" spans="1:5" x14ac:dyDescent="0.25">
      <c r="A2" s="195" t="s">
        <v>104</v>
      </c>
      <c r="B2" s="195" t="s">
        <v>105</v>
      </c>
      <c r="C2" s="196">
        <f>'Gesamt-Einnahmen und Ausgaben'!D13</f>
        <v>3603</v>
      </c>
      <c r="D2" s="255">
        <f>'Gesamt-Einnahmen und Ausgaben'!H13</f>
        <v>3602.9999999999995</v>
      </c>
      <c r="E2" s="259" t="str">
        <f>IF(ROUND(C2,2)-ROUND(D2,2)=0,"OK","FEHLER")</f>
        <v>OK</v>
      </c>
    </row>
    <row r="3" spans="1:5" x14ac:dyDescent="0.25">
      <c r="A3" s="197" t="s">
        <v>20</v>
      </c>
      <c r="B3" s="197" t="s">
        <v>105</v>
      </c>
      <c r="C3" s="198">
        <f>Teil_Hauptkasse!D13</f>
        <v>3603</v>
      </c>
      <c r="D3" s="256">
        <f>Teil_Hauptkasse!H13</f>
        <v>3602.9999999999995</v>
      </c>
      <c r="E3" s="260" t="str">
        <f t="shared" ref="E3:E17" si="0">IF(ROUND(C3,2)-ROUND(D3,2)=0,"OK","FEHLER")</f>
        <v>OK</v>
      </c>
    </row>
    <row r="4" spans="1:5" x14ac:dyDescent="0.25">
      <c r="A4" s="197" t="s">
        <v>20</v>
      </c>
      <c r="B4" s="197" t="s">
        <v>109</v>
      </c>
      <c r="C4" s="198">
        <f>SUM(Teil_Hauptkasse!D5:D11)</f>
        <v>3603</v>
      </c>
      <c r="D4" s="256">
        <f>Teil_Hauptkasse!G117</f>
        <v>3603</v>
      </c>
      <c r="E4" s="260" t="str">
        <f t="shared" si="0"/>
        <v>OK</v>
      </c>
    </row>
    <row r="5" spans="1:5" x14ac:dyDescent="0.25">
      <c r="A5" s="197" t="s">
        <v>20</v>
      </c>
      <c r="B5" s="197" t="s">
        <v>110</v>
      </c>
      <c r="C5" s="198">
        <f>SUM(Teil_Hauptkasse!H5:H11)</f>
        <v>3364.31</v>
      </c>
      <c r="D5" s="256">
        <f>Teil_Hauptkasse!H117</f>
        <v>3364.3100000000004</v>
      </c>
      <c r="E5" s="260" t="str">
        <f t="shared" si="0"/>
        <v>OK</v>
      </c>
    </row>
    <row r="6" spans="1:5" x14ac:dyDescent="0.25">
      <c r="A6" s="197" t="s">
        <v>45</v>
      </c>
      <c r="B6" s="197" t="s">
        <v>105</v>
      </c>
      <c r="C6" s="198">
        <f>'Teil_Gruppe 1'!D13</f>
        <v>0</v>
      </c>
      <c r="D6" s="256">
        <f>'Teil_Gruppe 1'!H13</f>
        <v>0</v>
      </c>
      <c r="E6" s="260" t="str">
        <f t="shared" si="0"/>
        <v>OK</v>
      </c>
    </row>
    <row r="7" spans="1:5" x14ac:dyDescent="0.25">
      <c r="A7" s="197" t="s">
        <v>45</v>
      </c>
      <c r="B7" s="197" t="s">
        <v>109</v>
      </c>
      <c r="C7" s="198">
        <f>SUM('Teil_Gruppe 1'!D5:D11)</f>
        <v>0</v>
      </c>
      <c r="D7" s="256">
        <f>'Teil_Gruppe 1'!G117</f>
        <v>0</v>
      </c>
      <c r="E7" s="260" t="str">
        <f t="shared" si="0"/>
        <v>OK</v>
      </c>
    </row>
    <row r="8" spans="1:5" x14ac:dyDescent="0.25">
      <c r="A8" s="197" t="s">
        <v>45</v>
      </c>
      <c r="B8" s="197" t="s">
        <v>110</v>
      </c>
      <c r="C8" s="198">
        <f>SUM('Teil_Gruppe 1'!H5:H11)</f>
        <v>0</v>
      </c>
      <c r="D8" s="257">
        <f>'Teil_Gruppe 1'!H117</f>
        <v>0</v>
      </c>
      <c r="E8" s="260" t="str">
        <f t="shared" si="0"/>
        <v>OK</v>
      </c>
    </row>
    <row r="9" spans="1:5" x14ac:dyDescent="0.25">
      <c r="A9" s="197" t="s">
        <v>47</v>
      </c>
      <c r="B9" s="197" t="s">
        <v>105</v>
      </c>
      <c r="C9" s="198">
        <f>'Teil_Gruppe 2'!D13</f>
        <v>0</v>
      </c>
      <c r="D9" s="256">
        <f>'Teil_Gruppe 2'!H13</f>
        <v>0</v>
      </c>
      <c r="E9" s="260" t="str">
        <f t="shared" si="0"/>
        <v>OK</v>
      </c>
    </row>
    <row r="10" spans="1:5" x14ac:dyDescent="0.25">
      <c r="A10" s="197" t="s">
        <v>47</v>
      </c>
      <c r="B10" s="197" t="s">
        <v>109</v>
      </c>
      <c r="C10" s="198">
        <f>SUM('Teil_Gruppe 2'!D5:D11)</f>
        <v>0</v>
      </c>
      <c r="D10" s="256">
        <f>'Teil_Gruppe 2'!G117</f>
        <v>0</v>
      </c>
      <c r="E10" s="260" t="str">
        <f t="shared" si="0"/>
        <v>OK</v>
      </c>
    </row>
    <row r="11" spans="1:5" x14ac:dyDescent="0.25">
      <c r="A11" s="197" t="s">
        <v>47</v>
      </c>
      <c r="B11" s="197" t="s">
        <v>110</v>
      </c>
      <c r="C11" s="198">
        <f>SUM('Teil_Gruppe 2'!H5:H11)</f>
        <v>0</v>
      </c>
      <c r="D11" s="256">
        <f>'Teil_Gruppe 2'!H117</f>
        <v>0</v>
      </c>
      <c r="E11" s="260" t="str">
        <f t="shared" si="0"/>
        <v>OK</v>
      </c>
    </row>
    <row r="12" spans="1:5" x14ac:dyDescent="0.25">
      <c r="A12" s="197" t="s">
        <v>25</v>
      </c>
      <c r="B12" s="197" t="s">
        <v>105</v>
      </c>
      <c r="C12" s="198">
        <f>Teil_Jugendfeuerwehr!D13</f>
        <v>0</v>
      </c>
      <c r="D12" s="256">
        <f>Teil_Jugendfeuerwehr!H13</f>
        <v>0</v>
      </c>
      <c r="E12" s="260" t="str">
        <f t="shared" si="0"/>
        <v>OK</v>
      </c>
    </row>
    <row r="13" spans="1:5" ht="15" customHeight="1" x14ac:dyDescent="0.25">
      <c r="A13" s="197" t="s">
        <v>25</v>
      </c>
      <c r="B13" s="197" t="s">
        <v>109</v>
      </c>
      <c r="C13" s="198">
        <f>SUM(Teil_Jugendfeuerwehr!D5:D11)</f>
        <v>0</v>
      </c>
      <c r="D13" s="256">
        <f>Teil_Jugendfeuerwehr!G117</f>
        <v>0</v>
      </c>
      <c r="E13" s="260" t="str">
        <f t="shared" si="0"/>
        <v>OK</v>
      </c>
    </row>
    <row r="14" spans="1:5" x14ac:dyDescent="0.25">
      <c r="A14" s="197" t="s">
        <v>25</v>
      </c>
      <c r="B14" s="197" t="s">
        <v>110</v>
      </c>
      <c r="C14" s="198">
        <f>SUM(Teil_Jugendfeuerwehr!H5:H11)</f>
        <v>0</v>
      </c>
      <c r="D14" s="256">
        <f>Teil_Jugendfeuerwehr!H117</f>
        <v>0</v>
      </c>
      <c r="E14" s="260" t="str">
        <f t="shared" si="0"/>
        <v>OK</v>
      </c>
    </row>
    <row r="15" spans="1:5" x14ac:dyDescent="0.25">
      <c r="A15" s="197" t="s">
        <v>50</v>
      </c>
      <c r="B15" s="197" t="s">
        <v>105</v>
      </c>
      <c r="C15" s="198">
        <f>Teil_Musikzug!D13</f>
        <v>0</v>
      </c>
      <c r="D15" s="256">
        <f>Teil_Musikzug!H13</f>
        <v>0</v>
      </c>
      <c r="E15" s="260" t="str">
        <f t="shared" si="0"/>
        <v>OK</v>
      </c>
    </row>
    <row r="16" spans="1:5" x14ac:dyDescent="0.25">
      <c r="A16" s="197" t="s">
        <v>50</v>
      </c>
      <c r="B16" s="197" t="s">
        <v>109</v>
      </c>
      <c r="C16" s="198">
        <f>SUM(Teil_Musikzug!D5:D11)</f>
        <v>0</v>
      </c>
      <c r="D16" s="256">
        <f>Teil_Musikzug!G117</f>
        <v>0</v>
      </c>
      <c r="E16" s="260" t="str">
        <f t="shared" si="0"/>
        <v>OK</v>
      </c>
    </row>
    <row r="17" spans="1:10" x14ac:dyDescent="0.25">
      <c r="A17" s="199" t="s">
        <v>50</v>
      </c>
      <c r="B17" s="199" t="s">
        <v>110</v>
      </c>
      <c r="C17" s="200">
        <f>SUM(Teil_Musikzug!H5:H11)</f>
        <v>0</v>
      </c>
      <c r="D17" s="258">
        <f>Teil_Musikzug!H117</f>
        <v>0</v>
      </c>
      <c r="E17" s="261" t="str">
        <f t="shared" si="0"/>
        <v>OK</v>
      </c>
    </row>
    <row r="18" spans="1:10" x14ac:dyDescent="0.25">
      <c r="C18" s="183"/>
      <c r="D18" s="186"/>
      <c r="E18" s="187"/>
      <c r="J18" s="14"/>
    </row>
    <row r="19" spans="1:10" x14ac:dyDescent="0.25">
      <c r="C19" s="183"/>
      <c r="D19" s="183"/>
      <c r="E19" s="187"/>
    </row>
    <row r="20" spans="1:10" x14ac:dyDescent="0.25">
      <c r="C20" s="183"/>
      <c r="D20" s="183"/>
      <c r="E20" s="187"/>
    </row>
    <row r="21" spans="1:10" x14ac:dyDescent="0.25">
      <c r="C21" s="183"/>
      <c r="D21" s="183"/>
      <c r="E21" s="187"/>
    </row>
    <row r="22" spans="1:10" x14ac:dyDescent="0.25">
      <c r="A22" s="17"/>
      <c r="B22" s="18"/>
      <c r="C22" s="183"/>
      <c r="D22" s="183"/>
      <c r="E22" s="187"/>
    </row>
    <row r="23" spans="1:10" x14ac:dyDescent="0.25">
      <c r="A23" s="181" t="s">
        <v>123</v>
      </c>
      <c r="C23" s="183"/>
      <c r="D23" s="183"/>
      <c r="E23" s="187"/>
    </row>
    <row r="24" spans="1:10" x14ac:dyDescent="0.25">
      <c r="A24" s="307" t="s">
        <v>124</v>
      </c>
      <c r="B24" s="308"/>
      <c r="C24" s="188">
        <f>'Gesamt-Einnahmen und Ausgaben'!D18</f>
        <v>10238.689999999999</v>
      </c>
      <c r="D24" s="183"/>
      <c r="E24" s="187"/>
    </row>
    <row r="25" spans="1:10" x14ac:dyDescent="0.25">
      <c r="A25" s="307" t="s">
        <v>20</v>
      </c>
      <c r="B25" s="308"/>
      <c r="C25" s="189"/>
      <c r="D25" s="183"/>
      <c r="E25" s="187"/>
    </row>
    <row r="26" spans="1:10" x14ac:dyDescent="0.25">
      <c r="A26" s="309" t="s">
        <v>125</v>
      </c>
      <c r="B26" s="310"/>
      <c r="C26" s="190"/>
      <c r="D26" s="183"/>
      <c r="E26" s="187"/>
    </row>
    <row r="27" spans="1:10" x14ac:dyDescent="0.25">
      <c r="A27" s="309" t="s">
        <v>126</v>
      </c>
      <c r="B27" s="310"/>
      <c r="C27" s="190"/>
      <c r="D27" s="183"/>
      <c r="E27" s="187"/>
    </row>
    <row r="28" spans="1:10" x14ac:dyDescent="0.25">
      <c r="A28" s="309" t="s">
        <v>127</v>
      </c>
      <c r="B28" s="310"/>
      <c r="C28" s="190"/>
      <c r="D28" s="183"/>
      <c r="E28" s="187"/>
    </row>
    <row r="29" spans="1:10" x14ac:dyDescent="0.25">
      <c r="A29" s="305" t="s">
        <v>128</v>
      </c>
      <c r="B29" s="306"/>
      <c r="C29" s="191"/>
    </row>
    <row r="30" spans="1:10" x14ac:dyDescent="0.25">
      <c r="A30" s="312" t="s">
        <v>129</v>
      </c>
      <c r="B30" s="313"/>
      <c r="C30" s="192">
        <f>SUM(C25:C29)</f>
        <v>0</v>
      </c>
    </row>
    <row r="31" spans="1:10" x14ac:dyDescent="0.25">
      <c r="A31" s="312" t="s">
        <v>130</v>
      </c>
      <c r="B31" s="313"/>
      <c r="C31" s="192"/>
    </row>
    <row r="32" spans="1:10" x14ac:dyDescent="0.25">
      <c r="A32" s="305" t="s">
        <v>131</v>
      </c>
      <c r="B32" s="306"/>
      <c r="C32" s="193">
        <f>C24-C30-C31</f>
        <v>10238.689999999999</v>
      </c>
    </row>
    <row r="33" spans="1:2" x14ac:dyDescent="0.25">
      <c r="A33" s="311"/>
      <c r="B33" s="311"/>
    </row>
    <row r="34" spans="1:2" x14ac:dyDescent="0.25">
      <c r="A34" s="314" t="s">
        <v>132</v>
      </c>
      <c r="B34" s="314"/>
    </row>
    <row r="35" spans="1:2" x14ac:dyDescent="0.25">
      <c r="A35" s="311"/>
      <c r="B35" s="311"/>
    </row>
    <row r="36" spans="1:2" x14ac:dyDescent="0.25">
      <c r="A36" s="311"/>
      <c r="B36" s="311"/>
    </row>
  </sheetData>
  <sheetProtection sheet="1" objects="1" scenarios="1" selectLockedCells="1"/>
  <mergeCells count="13">
    <mergeCell ref="A36:B36"/>
    <mergeCell ref="A30:B30"/>
    <mergeCell ref="A31:B31"/>
    <mergeCell ref="A32:B32"/>
    <mergeCell ref="A33:B33"/>
    <mergeCell ref="A34:B34"/>
    <mergeCell ref="A35:B35"/>
    <mergeCell ref="A29:B29"/>
    <mergeCell ref="A24:B24"/>
    <mergeCell ref="A25:B25"/>
    <mergeCell ref="A26:B26"/>
    <mergeCell ref="A27:B27"/>
    <mergeCell ref="A28:B2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21"/>
  <sheetViews>
    <sheetView topLeftCell="C1" zoomScale="80" zoomScaleNormal="80" workbookViewId="0">
      <selection activeCell="C33" sqref="A33:XFD33"/>
    </sheetView>
  </sheetViews>
  <sheetFormatPr baseColWidth="10" defaultColWidth="11.42578125" defaultRowHeight="15" x14ac:dyDescent="0.25"/>
  <cols>
    <col min="1" max="1" width="10.7109375" style="11" customWidth="1"/>
    <col min="2" max="2" width="13.42578125" style="11" customWidth="1"/>
    <col min="3" max="3" width="44.7109375" style="11" customWidth="1"/>
    <col min="4" max="4" width="20.7109375" style="11" customWidth="1"/>
    <col min="5" max="5" width="30.7109375" style="11" customWidth="1"/>
    <col min="6" max="6" width="13.42578125" style="11" customWidth="1"/>
    <col min="7" max="7" width="44.7109375" style="11" customWidth="1"/>
    <col min="8" max="8" width="20.7109375" style="11" customWidth="1"/>
    <col min="9" max="9" width="30.7109375" style="11" customWidth="1"/>
    <col min="10" max="10" width="10.7109375" style="11" customWidth="1"/>
    <col min="11" max="12" width="20.7109375" style="11" customWidth="1"/>
    <col min="13" max="16384" width="11.42578125" style="11"/>
  </cols>
  <sheetData>
    <row r="1" spans="1:12" ht="24.95" customHeight="1" thickBot="1" x14ac:dyDescent="0.35">
      <c r="B1" s="71" t="s">
        <v>16</v>
      </c>
      <c r="C1" s="71" t="s">
        <v>20</v>
      </c>
      <c r="D1" s="72"/>
      <c r="F1" s="65"/>
      <c r="G1" s="65"/>
      <c r="H1" s="66"/>
      <c r="I1" s="1"/>
    </row>
    <row r="2" spans="1:12" ht="24.95" customHeight="1" thickBot="1" x14ac:dyDescent="0.3">
      <c r="A2" s="1"/>
      <c r="B2" s="265" t="str">
        <f>'Gesamt-Einnahmen und Ausgaben'!B2</f>
        <v xml:space="preserve">Einnahmen- und Ausgaben für das Haushaltsjahr </v>
      </c>
      <c r="C2" s="265"/>
      <c r="D2" s="265"/>
      <c r="E2" s="182">
        <f>'Gesamt-Einnahmen und Ausgaben'!E2:G2</f>
        <v>2018</v>
      </c>
      <c r="F2" s="1"/>
      <c r="G2" s="1"/>
      <c r="H2" s="1"/>
      <c r="I2" s="1"/>
      <c r="K2" s="286" t="s">
        <v>121</v>
      </c>
      <c r="L2" s="287"/>
    </row>
    <row r="3" spans="1:12" ht="30" customHeight="1" x14ac:dyDescent="0.25">
      <c r="A3" s="1"/>
      <c r="B3" s="2" t="str">
        <f>'Gesamt-Einnahmen und Ausgaben'!B3</f>
        <v>Nr.</v>
      </c>
      <c r="C3" s="3" t="str">
        <f>'Gesamt-Einnahmen und Ausgaben'!C3</f>
        <v>Bezeichnung</v>
      </c>
      <c r="D3" s="3" t="str">
        <f>'Gesamt-Einnahmen und Ausgaben'!D3</f>
        <v xml:space="preserve">Einnahmen </v>
      </c>
      <c r="E3" s="3" t="str">
        <f>'Gesamt-Einnahmen und Ausgaben'!E3</f>
        <v>Erläuterungen</v>
      </c>
      <c r="F3" s="3" t="str">
        <f>'Gesamt-Einnahmen und Ausgaben'!F3</f>
        <v>Nr.</v>
      </c>
      <c r="G3" s="3" t="str">
        <f>'Gesamt-Einnahmen und Ausgaben'!G3</f>
        <v>Bezeichnung</v>
      </c>
      <c r="H3" s="3" t="str">
        <f>'Gesamt-Einnahmen und Ausgaben'!H3</f>
        <v xml:space="preserve">Ausgaben </v>
      </c>
      <c r="I3" s="4" t="str">
        <f>'Gesamt-Einnahmen und Ausgaben'!I3</f>
        <v>Erläuterungen</v>
      </c>
      <c r="K3" s="214" t="s">
        <v>51</v>
      </c>
      <c r="L3" s="215" t="s">
        <v>52</v>
      </c>
    </row>
    <row r="4" spans="1:12" ht="18" customHeight="1" thickBot="1" x14ac:dyDescent="0.35">
      <c r="A4" s="1"/>
      <c r="B4" s="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7">
        <v>8</v>
      </c>
      <c r="K4" s="52"/>
      <c r="L4" s="53"/>
    </row>
    <row r="5" spans="1:12" ht="40.15" customHeight="1" x14ac:dyDescent="0.25">
      <c r="A5" s="1"/>
      <c r="B5" s="46">
        <f>'Gesamt-Einnahmen und Ausgaben'!B5</f>
        <v>0</v>
      </c>
      <c r="C5" s="96" t="str">
        <f>'Gesamt-Einnahmen und Ausgaben'!C5</f>
        <v>Zuwendungen von Mitgliedern</v>
      </c>
      <c r="D5" s="102">
        <f>SUMIF(F$17:F$116,B5,G$17:G$116)</f>
        <v>1888</v>
      </c>
      <c r="E5" s="47"/>
      <c r="F5" s="48">
        <f>'Gesamt-Einnahmen und Ausgaben'!F5</f>
        <v>8</v>
      </c>
      <c r="G5" s="99" t="str">
        <f>'Gesamt-Einnahmen und Ausgaben'!G5</f>
        <v>Ausgaben für Kameradschaftspflege und Versammlungen</v>
      </c>
      <c r="H5" s="105">
        <f>SUMIF(F$17:F$116,F5,H$17:H$116)</f>
        <v>2090</v>
      </c>
      <c r="I5" s="49"/>
      <c r="K5" s="116">
        <v>3000</v>
      </c>
      <c r="L5" s="117">
        <v>2000</v>
      </c>
    </row>
    <row r="6" spans="1:12" ht="40.15" customHeight="1" x14ac:dyDescent="0.25">
      <c r="A6" s="1"/>
      <c r="B6" s="8">
        <f>'Gesamt-Einnahmen und Ausgaben'!B6</f>
        <v>1</v>
      </c>
      <c r="C6" s="97" t="str">
        <f>'Gesamt-Einnahmen und Ausgaben'!C6</f>
        <v>Zuwendungen von Dritten</v>
      </c>
      <c r="D6" s="103">
        <f>SUMIF(F$17:F$116,B6,G$17:G$116)</f>
        <v>0</v>
      </c>
      <c r="E6" s="23"/>
      <c r="F6" s="9">
        <f>'Gesamt-Einnahmen und Ausgaben'!F6</f>
        <v>9</v>
      </c>
      <c r="G6" s="100" t="str">
        <f>'Gesamt-Einnahmen und Ausgaben'!G6</f>
        <v>Ausgaben für Ehrungen, Geschenke und ähnliche Anlässe</v>
      </c>
      <c r="H6" s="106">
        <f>SUMIF(F$17:F$116,F6,H$17:H$116)</f>
        <v>0</v>
      </c>
      <c r="I6" s="10"/>
      <c r="K6" s="116">
        <v>200</v>
      </c>
      <c r="L6" s="117">
        <v>100</v>
      </c>
    </row>
    <row r="7" spans="1:12" ht="40.15" customHeight="1" x14ac:dyDescent="0.25">
      <c r="A7" s="1"/>
      <c r="B7" s="8">
        <f>'Gesamt-Einnahmen und Ausgaben'!B7</f>
        <v>2</v>
      </c>
      <c r="C7" s="97" t="str">
        <f>'Gesamt-Einnahmen und Ausgaben'!C7</f>
        <v xml:space="preserve">Einnahmen aus Veranstaltungen </v>
      </c>
      <c r="D7" s="103">
        <f>SUMIF(F$17:F$116,B7,G$17:G$116)</f>
        <v>1715</v>
      </c>
      <c r="E7" s="23"/>
      <c r="F7" s="9">
        <f>'Gesamt-Einnahmen und Ausgaben'!F7</f>
        <v>10</v>
      </c>
      <c r="G7" s="100" t="str">
        <f>'Gesamt-Einnahmen und Ausgaben'!G7</f>
        <v xml:space="preserve">Ausgaben für Veranstaltungen </v>
      </c>
      <c r="H7" s="106">
        <f>SUMIF(F$17:F$116,F7,H$17:H$116)</f>
        <v>1141.31</v>
      </c>
      <c r="I7" s="10"/>
      <c r="K7" s="116">
        <v>750</v>
      </c>
      <c r="L7" s="117">
        <v>500</v>
      </c>
    </row>
    <row r="8" spans="1:12" ht="40.15" customHeight="1" x14ac:dyDescent="0.25">
      <c r="A8" s="1"/>
      <c r="B8" s="8">
        <f>'Gesamt-Einnahmen und Ausgaben'!B8</f>
        <v>3</v>
      </c>
      <c r="C8" s="97" t="str">
        <f>'Gesamt-Einnahmen und Ausgaben'!C8</f>
        <v xml:space="preserve">Veräußerung von Vermögens-gegenständen im Einzelwert ab 500 € </v>
      </c>
      <c r="D8" s="103">
        <f>SUMIF(F$17:F$116,B8,G$17:G$116)</f>
        <v>0</v>
      </c>
      <c r="E8" s="23" t="str">
        <f>'Gesamt-Einnahmen und Ausgaben'!E8</f>
        <v>Einnahmen aus Abgängen von der Bestandsliste</v>
      </c>
      <c r="F8" s="9">
        <f>'Gesamt-Einnahmen und Ausgaben'!F8</f>
        <v>11</v>
      </c>
      <c r="G8" s="100" t="str">
        <f>'Gesamt-Einnahmen und Ausgaben'!G8</f>
        <v xml:space="preserve">Erwerb von Vermögensgegenständen im Einzelwert ab 500 € </v>
      </c>
      <c r="H8" s="106">
        <f>SUMIF(F$17:F$116,F8,H$17:H$116)</f>
        <v>0</v>
      </c>
      <c r="I8" s="10" t="str">
        <f>'Gesamt-Einnahmen und Ausgaben'!I8</f>
        <v>Ausgaben für Zugänge zur Bestandsliste</v>
      </c>
      <c r="K8" s="116">
        <v>0</v>
      </c>
      <c r="L8" s="117">
        <v>600</v>
      </c>
    </row>
    <row r="9" spans="1:12" ht="40.15" customHeight="1" x14ac:dyDescent="0.25">
      <c r="A9" s="1"/>
      <c r="B9" s="8">
        <f>'Gesamt-Einnahmen und Ausgaben'!B9</f>
        <v>4</v>
      </c>
      <c r="C9" s="97" t="str">
        <f>'Gesamt-Einnahmen und Ausgaben'!C9</f>
        <v>Erstattung von Auslagen durch Gemeinde und Dritte</v>
      </c>
      <c r="D9" s="103">
        <f>SUMIF(F$17:F$116,B9,G$17:G$116)</f>
        <v>0</v>
      </c>
      <c r="E9" s="23"/>
      <c r="F9" s="9">
        <f>'Gesamt-Einnahmen und Ausgaben'!F9</f>
        <v>12</v>
      </c>
      <c r="G9" s="100" t="str">
        <f>'Gesamt-Einnahmen und Ausgaben'!G9</f>
        <v>Auslagen für Gemeinde und Dritte</v>
      </c>
      <c r="H9" s="106">
        <f>SUMIF(F$17:F$116,F9,H$17:H$116)</f>
        <v>0</v>
      </c>
      <c r="I9" s="10"/>
      <c r="K9" s="116">
        <v>0</v>
      </c>
      <c r="L9" s="117">
        <v>0</v>
      </c>
    </row>
    <row r="10" spans="1:12" ht="40.15" customHeight="1" x14ac:dyDescent="0.25">
      <c r="A10" s="1"/>
      <c r="B10" s="8">
        <f>'Gesamt-Einnahmen und Ausgaben'!B10</f>
        <v>5</v>
      </c>
      <c r="C10" s="97" t="str">
        <f>'Gesamt-Einnahmen und Ausgaben'!C10</f>
        <v>Sonstige Einnahmen</v>
      </c>
      <c r="D10" s="103">
        <f>SUMIF(F$17:F$116,B10,G$17:G$116)</f>
        <v>0</v>
      </c>
      <c r="E10" s="23"/>
      <c r="F10" s="9">
        <f>'Gesamt-Einnahmen und Ausgaben'!F10</f>
        <v>13</v>
      </c>
      <c r="G10" s="100" t="str">
        <f>'Gesamt-Einnahmen und Ausgaben'!G10</f>
        <v>Sonstige Ausgaben</v>
      </c>
      <c r="H10" s="106">
        <f>SUMIF(F$17:F$116,F10,H$17:H$116)</f>
        <v>133</v>
      </c>
      <c r="I10" s="10"/>
      <c r="K10" s="116">
        <v>100</v>
      </c>
      <c r="L10" s="117">
        <v>300</v>
      </c>
    </row>
    <row r="11" spans="1:12" ht="40.15" customHeight="1" x14ac:dyDescent="0.25">
      <c r="A11" s="1"/>
      <c r="B11" s="8">
        <f>'Gesamt-Einnahmen und Ausgaben'!B11</f>
        <v>6</v>
      </c>
      <c r="C11" s="97" t="str">
        <f>'Gesamt-Einnahmen und Ausgaben'!C11</f>
        <v>Einzahlungen der Gemeinde</v>
      </c>
      <c r="D11" s="103">
        <f>SUMIF(F$17:F$116,B11,G$17:G$116)</f>
        <v>0</v>
      </c>
      <c r="E11" s="24"/>
      <c r="F11" s="9">
        <f>'Gesamt-Einnahmen und Ausgaben'!F11</f>
        <v>14</v>
      </c>
      <c r="G11" s="100" t="str">
        <f>'Gesamt-Einnahmen und Ausgaben'!G11</f>
        <v>Auszahlungen an die Gemeinde</v>
      </c>
      <c r="H11" s="106">
        <f>SUMIF(F$17:F$116,F11,H$17:H$116)</f>
        <v>0</v>
      </c>
      <c r="I11" s="10"/>
      <c r="K11" s="116">
        <v>0</v>
      </c>
      <c r="L11" s="117">
        <v>0</v>
      </c>
    </row>
    <row r="12" spans="1:12" ht="40.15" customHeight="1" thickBot="1" x14ac:dyDescent="0.3">
      <c r="A12" s="1"/>
      <c r="B12" s="42">
        <f>'Gesamt-Einnahmen und Ausgaben'!B12</f>
        <v>7</v>
      </c>
      <c r="C12" s="98" t="str">
        <f>'Gesamt-Einnahmen und Ausgaben'!C12</f>
        <v>Entnahme aus der Rücklage</v>
      </c>
      <c r="D12" s="104">
        <f>IF(G118&lt;0,G118*-1,0)</f>
        <v>0</v>
      </c>
      <c r="E12" s="43" t="s">
        <v>17</v>
      </c>
      <c r="F12" s="44">
        <f>'Gesamt-Einnahmen und Ausgaben'!F12</f>
        <v>15</v>
      </c>
      <c r="G12" s="101" t="str">
        <f>'Gesamt-Einnahmen und Ausgaben'!G12</f>
        <v>Zuführung zur Rücklage</v>
      </c>
      <c r="H12" s="107">
        <f>IF(G118&gt;0,G118,0)</f>
        <v>238.6899999999996</v>
      </c>
      <c r="I12" s="45" t="s">
        <v>17</v>
      </c>
      <c r="K12" s="209"/>
      <c r="L12" s="210"/>
    </row>
    <row r="13" spans="1:12" ht="40.15" customHeight="1" thickBot="1" x14ac:dyDescent="0.3">
      <c r="A13" s="1"/>
      <c r="B13" s="40" t="str">
        <f>'Gesamt-Einnahmen und Ausgaben'!B13</f>
        <v xml:space="preserve"> 0-7</v>
      </c>
      <c r="C13" s="108" t="str">
        <f>'Gesamt-Einnahmen und Ausgaben'!C13</f>
        <v>Gesamteinnahmen</v>
      </c>
      <c r="D13" s="109">
        <f>SUM(D5:D12)</f>
        <v>3603</v>
      </c>
      <c r="E13" s="54"/>
      <c r="F13" s="41" t="str">
        <f>'Gesamt-Einnahmen und Ausgaben'!F13</f>
        <v xml:space="preserve"> 8-15</v>
      </c>
      <c r="G13" s="110" t="str">
        <f>'Gesamt-Einnahmen und Ausgaben'!G13</f>
        <v>Gesamtausgaben</v>
      </c>
      <c r="H13" s="111">
        <f>SUM(H5:H12)</f>
        <v>3602.9999999999995</v>
      </c>
      <c r="I13" s="55" t="s">
        <v>21</v>
      </c>
      <c r="K13" s="118">
        <f>SUM(K5:K12)</f>
        <v>4050</v>
      </c>
      <c r="L13" s="119">
        <f>SUM(L5:L12)</f>
        <v>3500</v>
      </c>
    </row>
    <row r="14" spans="1:12" x14ac:dyDescent="0.25">
      <c r="A14" s="1"/>
      <c r="B14" s="1"/>
      <c r="C14" s="184" t="str">
        <f>'Gesamt-Einnahmen und Ausgaben'!C19</f>
        <v>© Landesfeuerwehrverband Schleswig-Holstein e.V.</v>
      </c>
      <c r="D14" s="1"/>
      <c r="E14" s="1"/>
      <c r="F14" s="1"/>
      <c r="G14" s="179" t="str">
        <f>'Gesamt-Einnahmen und Ausgaben'!G14</f>
        <v>Die Ausgaben werden für gegenseitig deckungsfähig erklärt.</v>
      </c>
      <c r="H14" s="1"/>
      <c r="I14" s="1"/>
    </row>
    <row r="15" spans="1:12" ht="15.75" thickBot="1" x14ac:dyDescent="0.3">
      <c r="A15" s="1"/>
      <c r="B15" s="1"/>
      <c r="C15" s="1"/>
      <c r="D15" s="1"/>
      <c r="E15" s="1"/>
      <c r="F15" s="1"/>
      <c r="G15" s="1"/>
      <c r="H15" s="1"/>
      <c r="I15" s="1"/>
    </row>
    <row r="16" spans="1:12" ht="18" customHeight="1" thickBot="1" x14ac:dyDescent="0.3">
      <c r="A16" s="211" t="s">
        <v>11</v>
      </c>
      <c r="B16" s="212" t="s">
        <v>12</v>
      </c>
      <c r="C16" s="277" t="s">
        <v>1</v>
      </c>
      <c r="D16" s="278"/>
      <c r="E16" s="279"/>
      <c r="F16" s="212" t="s">
        <v>13</v>
      </c>
      <c r="G16" s="213" t="s">
        <v>14</v>
      </c>
      <c r="H16" s="272" t="s">
        <v>15</v>
      </c>
      <c r="I16" s="272"/>
      <c r="J16" s="267" t="s">
        <v>55</v>
      </c>
      <c r="K16" s="267"/>
      <c r="L16" s="268"/>
    </row>
    <row r="17" spans="1:12" ht="20.100000000000001" customHeight="1" x14ac:dyDescent="0.25">
      <c r="A17" s="73">
        <v>1</v>
      </c>
      <c r="B17" s="61">
        <v>42692</v>
      </c>
      <c r="C17" s="280" t="s">
        <v>120</v>
      </c>
      <c r="D17" s="281"/>
      <c r="E17" s="282"/>
      <c r="F17" s="62">
        <v>10</v>
      </c>
      <c r="G17" s="63"/>
      <c r="H17" s="273">
        <v>199.99</v>
      </c>
      <c r="I17" s="273"/>
      <c r="J17" s="269" t="str">
        <f>IF(F17=11,"In das Fox-Bestandsverzeichnis aufnehmen",IF(F17=3,"Aus dem Fox-Bestandsverzeichnis löschen"," "))</f>
        <v xml:space="preserve"> </v>
      </c>
      <c r="K17" s="269"/>
      <c r="L17" s="269"/>
    </row>
    <row r="18" spans="1:12" ht="20.100000000000001" customHeight="1" x14ac:dyDescent="0.25">
      <c r="A18" s="74">
        <v>2</v>
      </c>
      <c r="B18" s="50"/>
      <c r="C18" s="283" t="s">
        <v>120</v>
      </c>
      <c r="D18" s="284"/>
      <c r="E18" s="285"/>
      <c r="F18" s="12">
        <v>10</v>
      </c>
      <c r="G18" s="63"/>
      <c r="H18" s="270">
        <v>421.5</v>
      </c>
      <c r="I18" s="270"/>
      <c r="J18" s="266" t="str">
        <f t="shared" ref="J18:J19" si="0">IF(F18=11,"In das Fox-Bestandsverzeichnis aufnehmen",IF(F18=3,"Aus dem Fox-Bestandsverzeichnis löschen"," "))</f>
        <v xml:space="preserve"> </v>
      </c>
      <c r="K18" s="266"/>
      <c r="L18" s="266"/>
    </row>
    <row r="19" spans="1:12" ht="20.100000000000001" customHeight="1" x14ac:dyDescent="0.25">
      <c r="A19" s="74">
        <v>3</v>
      </c>
      <c r="B19" s="50"/>
      <c r="C19" s="283" t="s">
        <v>120</v>
      </c>
      <c r="D19" s="284"/>
      <c r="E19" s="285"/>
      <c r="F19" s="12">
        <v>8</v>
      </c>
      <c r="G19" s="63"/>
      <c r="H19" s="270">
        <v>39</v>
      </c>
      <c r="I19" s="270"/>
      <c r="J19" s="266" t="str">
        <f t="shared" si="0"/>
        <v xml:space="preserve"> </v>
      </c>
      <c r="K19" s="266"/>
      <c r="L19" s="266"/>
    </row>
    <row r="20" spans="1:12" ht="20.100000000000001" customHeight="1" x14ac:dyDescent="0.25">
      <c r="A20" s="74">
        <v>4</v>
      </c>
      <c r="B20" s="50"/>
      <c r="C20" s="283" t="s">
        <v>120</v>
      </c>
      <c r="D20" s="284"/>
      <c r="E20" s="285"/>
      <c r="F20" s="12">
        <v>10</v>
      </c>
      <c r="G20" s="63"/>
      <c r="H20" s="270">
        <v>199.22</v>
      </c>
      <c r="I20" s="270"/>
      <c r="J20" s="266" t="str">
        <f t="shared" ref="J20:J83" si="1">IF(F20=11,"In das Fox-Bestandsverzeichnis aufnehmen",IF(F20=3,"Aus dem Fox-Bestandsverzeichnis löschen"," "))</f>
        <v xml:space="preserve"> </v>
      </c>
      <c r="K20" s="266"/>
      <c r="L20" s="266"/>
    </row>
    <row r="21" spans="1:12" ht="20.100000000000001" customHeight="1" x14ac:dyDescent="0.25">
      <c r="A21" s="74">
        <v>5</v>
      </c>
      <c r="B21" s="50"/>
      <c r="C21" s="283" t="s">
        <v>120</v>
      </c>
      <c r="D21" s="284"/>
      <c r="E21" s="285"/>
      <c r="F21" s="12">
        <v>2</v>
      </c>
      <c r="G21" s="63">
        <v>1000</v>
      </c>
      <c r="H21" s="270"/>
      <c r="I21" s="270"/>
      <c r="J21" s="266" t="str">
        <f t="shared" si="1"/>
        <v xml:space="preserve"> </v>
      </c>
      <c r="K21" s="266"/>
      <c r="L21" s="266"/>
    </row>
    <row r="22" spans="1:12" ht="20.100000000000001" customHeight="1" x14ac:dyDescent="0.25">
      <c r="A22" s="74">
        <v>6</v>
      </c>
      <c r="B22" s="50"/>
      <c r="C22" s="283" t="s">
        <v>120</v>
      </c>
      <c r="D22" s="284"/>
      <c r="E22" s="285"/>
      <c r="F22" s="12">
        <v>2</v>
      </c>
      <c r="G22" s="63">
        <v>715</v>
      </c>
      <c r="H22" s="270"/>
      <c r="I22" s="270"/>
      <c r="J22" s="266" t="str">
        <f t="shared" si="1"/>
        <v xml:space="preserve"> </v>
      </c>
      <c r="K22" s="266"/>
      <c r="L22" s="266"/>
    </row>
    <row r="23" spans="1:12" ht="20.100000000000001" customHeight="1" x14ac:dyDescent="0.25">
      <c r="A23" s="74">
        <v>7</v>
      </c>
      <c r="B23" s="50"/>
      <c r="C23" s="283" t="s">
        <v>120</v>
      </c>
      <c r="D23" s="284"/>
      <c r="E23" s="285"/>
      <c r="F23" s="12">
        <v>0</v>
      </c>
      <c r="G23" s="63">
        <v>200</v>
      </c>
      <c r="H23" s="270"/>
      <c r="I23" s="270"/>
      <c r="J23" s="266" t="str">
        <f t="shared" si="1"/>
        <v xml:space="preserve"> </v>
      </c>
      <c r="K23" s="266"/>
      <c r="L23" s="266"/>
    </row>
    <row r="24" spans="1:12" ht="20.100000000000001" customHeight="1" x14ac:dyDescent="0.25">
      <c r="A24" s="74">
        <v>8</v>
      </c>
      <c r="B24" s="50"/>
      <c r="C24" s="283" t="s">
        <v>120</v>
      </c>
      <c r="D24" s="284"/>
      <c r="E24" s="285"/>
      <c r="F24" s="12">
        <v>0</v>
      </c>
      <c r="G24" s="63">
        <v>1555</v>
      </c>
      <c r="H24" s="270"/>
      <c r="I24" s="270"/>
      <c r="J24" s="266" t="str">
        <f t="shared" si="1"/>
        <v xml:space="preserve"> </v>
      </c>
      <c r="K24" s="266"/>
      <c r="L24" s="266"/>
    </row>
    <row r="25" spans="1:12" ht="20.100000000000001" customHeight="1" x14ac:dyDescent="0.25">
      <c r="A25" s="74">
        <v>9</v>
      </c>
      <c r="B25" s="50"/>
      <c r="C25" s="283" t="s">
        <v>120</v>
      </c>
      <c r="D25" s="284"/>
      <c r="E25" s="285"/>
      <c r="F25" s="12">
        <v>13</v>
      </c>
      <c r="G25" s="63"/>
      <c r="H25" s="270">
        <v>133</v>
      </c>
      <c r="I25" s="270"/>
      <c r="J25" s="266" t="str">
        <f t="shared" si="1"/>
        <v xml:space="preserve"> </v>
      </c>
      <c r="K25" s="266"/>
      <c r="L25" s="266"/>
    </row>
    <row r="26" spans="1:12" ht="20.100000000000001" customHeight="1" x14ac:dyDescent="0.25">
      <c r="A26" s="74">
        <v>10</v>
      </c>
      <c r="B26" s="50"/>
      <c r="C26" s="283"/>
      <c r="D26" s="284"/>
      <c r="E26" s="285"/>
      <c r="F26" s="12">
        <v>0</v>
      </c>
      <c r="G26" s="63">
        <v>133</v>
      </c>
      <c r="H26" s="270"/>
      <c r="I26" s="270"/>
      <c r="J26" s="266" t="str">
        <f t="shared" si="1"/>
        <v xml:space="preserve"> </v>
      </c>
      <c r="K26" s="266"/>
      <c r="L26" s="266"/>
    </row>
    <row r="27" spans="1:12" ht="20.100000000000001" customHeight="1" x14ac:dyDescent="0.25">
      <c r="A27" s="74">
        <v>11</v>
      </c>
      <c r="B27" s="50"/>
      <c r="C27" s="274"/>
      <c r="D27" s="275"/>
      <c r="E27" s="276"/>
      <c r="F27" s="12">
        <v>8</v>
      </c>
      <c r="G27" s="13"/>
      <c r="H27" s="270">
        <v>1330</v>
      </c>
      <c r="I27" s="270"/>
      <c r="J27" s="266" t="str">
        <f t="shared" si="1"/>
        <v xml:space="preserve"> </v>
      </c>
      <c r="K27" s="266"/>
      <c r="L27" s="266"/>
    </row>
    <row r="28" spans="1:12" ht="20.100000000000001" customHeight="1" x14ac:dyDescent="0.25">
      <c r="A28" s="74">
        <v>12</v>
      </c>
      <c r="B28" s="50"/>
      <c r="C28" s="274"/>
      <c r="D28" s="275"/>
      <c r="E28" s="276"/>
      <c r="F28" s="12">
        <v>8</v>
      </c>
      <c r="G28" s="13"/>
      <c r="H28" s="270">
        <v>721</v>
      </c>
      <c r="I28" s="270"/>
      <c r="J28" s="266" t="str">
        <f t="shared" si="1"/>
        <v xml:space="preserve"> </v>
      </c>
      <c r="K28" s="266"/>
      <c r="L28" s="266"/>
    </row>
    <row r="29" spans="1:12" ht="20.100000000000001" customHeight="1" x14ac:dyDescent="0.25">
      <c r="A29" s="74">
        <v>13</v>
      </c>
      <c r="B29" s="50"/>
      <c r="C29" s="274"/>
      <c r="D29" s="275"/>
      <c r="E29" s="276"/>
      <c r="F29" s="12">
        <v>10</v>
      </c>
      <c r="G29" s="13"/>
      <c r="H29" s="270">
        <v>121.3</v>
      </c>
      <c r="I29" s="270"/>
      <c r="J29" s="266" t="str">
        <f t="shared" si="1"/>
        <v xml:space="preserve"> </v>
      </c>
      <c r="K29" s="266"/>
      <c r="L29" s="266"/>
    </row>
    <row r="30" spans="1:12" ht="20.100000000000001" customHeight="1" x14ac:dyDescent="0.25">
      <c r="A30" s="74">
        <v>14</v>
      </c>
      <c r="B30" s="50"/>
      <c r="C30" s="274"/>
      <c r="D30" s="275"/>
      <c r="E30" s="276"/>
      <c r="F30" s="12">
        <v>10</v>
      </c>
      <c r="G30" s="13"/>
      <c r="H30" s="270">
        <v>199.3</v>
      </c>
      <c r="I30" s="270"/>
      <c r="J30" s="266" t="str">
        <f t="shared" si="1"/>
        <v xml:space="preserve"> </v>
      </c>
      <c r="K30" s="266"/>
      <c r="L30" s="266"/>
    </row>
    <row r="31" spans="1:12" ht="20.100000000000001" customHeight="1" x14ac:dyDescent="0.25">
      <c r="A31" s="74">
        <v>15</v>
      </c>
      <c r="B31" s="50"/>
      <c r="C31" s="274"/>
      <c r="D31" s="275"/>
      <c r="E31" s="276"/>
      <c r="F31" s="12"/>
      <c r="G31" s="13"/>
      <c r="H31" s="270"/>
      <c r="I31" s="270"/>
      <c r="J31" s="266" t="str">
        <f t="shared" si="1"/>
        <v xml:space="preserve"> </v>
      </c>
      <c r="K31" s="266"/>
      <c r="L31" s="266"/>
    </row>
    <row r="32" spans="1:12" ht="20.100000000000001" customHeight="1" x14ac:dyDescent="0.25">
      <c r="A32" s="74">
        <v>16</v>
      </c>
      <c r="B32" s="50"/>
      <c r="C32" s="274"/>
      <c r="D32" s="275"/>
      <c r="E32" s="276"/>
      <c r="F32" s="12"/>
      <c r="G32" s="13"/>
      <c r="H32" s="270"/>
      <c r="I32" s="270"/>
      <c r="J32" s="266" t="str">
        <f t="shared" si="1"/>
        <v xml:space="preserve"> </v>
      </c>
      <c r="K32" s="266"/>
      <c r="L32" s="266"/>
    </row>
    <row r="33" spans="1:12" ht="20.100000000000001" customHeight="1" x14ac:dyDescent="0.25">
      <c r="A33" s="74">
        <v>17</v>
      </c>
      <c r="B33" s="50"/>
      <c r="C33" s="274"/>
      <c r="D33" s="275"/>
      <c r="E33" s="276"/>
      <c r="F33" s="12"/>
      <c r="G33" s="13"/>
      <c r="H33" s="270"/>
      <c r="I33" s="270"/>
      <c r="J33" s="266" t="str">
        <f t="shared" si="1"/>
        <v xml:space="preserve"> </v>
      </c>
      <c r="K33" s="266"/>
      <c r="L33" s="266"/>
    </row>
    <row r="34" spans="1:12" ht="20.100000000000001" customHeight="1" x14ac:dyDescent="0.25">
      <c r="A34" s="74">
        <v>18</v>
      </c>
      <c r="B34" s="50"/>
      <c r="C34" s="274"/>
      <c r="D34" s="275"/>
      <c r="E34" s="276"/>
      <c r="F34" s="12"/>
      <c r="G34" s="13"/>
      <c r="H34" s="270"/>
      <c r="I34" s="270"/>
      <c r="J34" s="266" t="str">
        <f t="shared" si="1"/>
        <v xml:space="preserve"> </v>
      </c>
      <c r="K34" s="266"/>
      <c r="L34" s="266"/>
    </row>
    <row r="35" spans="1:12" ht="20.100000000000001" customHeight="1" x14ac:dyDescent="0.25">
      <c r="A35" s="74">
        <v>19</v>
      </c>
      <c r="B35" s="50"/>
      <c r="C35" s="274"/>
      <c r="D35" s="275"/>
      <c r="E35" s="276"/>
      <c r="F35" s="12"/>
      <c r="G35" s="13"/>
      <c r="H35" s="270"/>
      <c r="I35" s="270"/>
      <c r="J35" s="266" t="str">
        <f t="shared" si="1"/>
        <v xml:space="preserve"> </v>
      </c>
      <c r="K35" s="266"/>
      <c r="L35" s="266"/>
    </row>
    <row r="36" spans="1:12" ht="20.100000000000001" customHeight="1" x14ac:dyDescent="0.25">
      <c r="A36" s="74">
        <v>20</v>
      </c>
      <c r="B36" s="50"/>
      <c r="C36" s="274"/>
      <c r="D36" s="275"/>
      <c r="E36" s="276"/>
      <c r="F36" s="12"/>
      <c r="G36" s="13"/>
      <c r="H36" s="270"/>
      <c r="I36" s="270"/>
      <c r="J36" s="266" t="str">
        <f t="shared" si="1"/>
        <v xml:space="preserve"> </v>
      </c>
      <c r="K36" s="266"/>
      <c r="L36" s="266"/>
    </row>
    <row r="37" spans="1:12" ht="20.100000000000001" customHeight="1" x14ac:dyDescent="0.25">
      <c r="A37" s="74">
        <v>21</v>
      </c>
      <c r="B37" s="50"/>
      <c r="C37" s="274"/>
      <c r="D37" s="275"/>
      <c r="E37" s="276"/>
      <c r="F37" s="12"/>
      <c r="G37" s="13"/>
      <c r="H37" s="270"/>
      <c r="I37" s="270"/>
      <c r="J37" s="266" t="str">
        <f t="shared" si="1"/>
        <v xml:space="preserve"> </v>
      </c>
      <c r="K37" s="266"/>
      <c r="L37" s="266"/>
    </row>
    <row r="38" spans="1:12" ht="20.100000000000001" customHeight="1" x14ac:dyDescent="0.25">
      <c r="A38" s="74">
        <v>22</v>
      </c>
      <c r="B38" s="50"/>
      <c r="C38" s="274"/>
      <c r="D38" s="275"/>
      <c r="E38" s="276"/>
      <c r="F38" s="12"/>
      <c r="G38" s="13"/>
      <c r="H38" s="270"/>
      <c r="I38" s="270"/>
      <c r="J38" s="266" t="str">
        <f t="shared" si="1"/>
        <v xml:space="preserve"> </v>
      </c>
      <c r="K38" s="266"/>
      <c r="L38" s="266"/>
    </row>
    <row r="39" spans="1:12" ht="20.100000000000001" customHeight="1" x14ac:dyDescent="0.25">
      <c r="A39" s="74">
        <v>23</v>
      </c>
      <c r="B39" s="50"/>
      <c r="C39" s="274"/>
      <c r="D39" s="275"/>
      <c r="E39" s="276"/>
      <c r="F39" s="12"/>
      <c r="G39" s="13"/>
      <c r="H39" s="270"/>
      <c r="I39" s="270"/>
      <c r="J39" s="266" t="str">
        <f t="shared" si="1"/>
        <v xml:space="preserve"> </v>
      </c>
      <c r="K39" s="266"/>
      <c r="L39" s="266"/>
    </row>
    <row r="40" spans="1:12" ht="20.100000000000001" customHeight="1" x14ac:dyDescent="0.25">
      <c r="A40" s="74">
        <v>24</v>
      </c>
      <c r="B40" s="50"/>
      <c r="C40" s="274"/>
      <c r="D40" s="275"/>
      <c r="E40" s="276"/>
      <c r="F40" s="12"/>
      <c r="G40" s="13"/>
      <c r="H40" s="270"/>
      <c r="I40" s="270"/>
      <c r="J40" s="266" t="str">
        <f t="shared" si="1"/>
        <v xml:space="preserve"> </v>
      </c>
      <c r="K40" s="266"/>
      <c r="L40" s="266"/>
    </row>
    <row r="41" spans="1:12" ht="20.100000000000001" customHeight="1" x14ac:dyDescent="0.25">
      <c r="A41" s="74">
        <v>25</v>
      </c>
      <c r="B41" s="50"/>
      <c r="C41" s="274"/>
      <c r="D41" s="275"/>
      <c r="E41" s="276"/>
      <c r="F41" s="12"/>
      <c r="G41" s="13"/>
      <c r="H41" s="270"/>
      <c r="I41" s="270"/>
      <c r="J41" s="266" t="str">
        <f t="shared" si="1"/>
        <v xml:space="preserve"> </v>
      </c>
      <c r="K41" s="266"/>
      <c r="L41" s="266"/>
    </row>
    <row r="42" spans="1:12" ht="20.100000000000001" customHeight="1" x14ac:dyDescent="0.25">
      <c r="A42" s="74">
        <v>26</v>
      </c>
      <c r="B42" s="50"/>
      <c r="C42" s="274"/>
      <c r="D42" s="275"/>
      <c r="E42" s="276"/>
      <c r="F42" s="12"/>
      <c r="G42" s="13"/>
      <c r="H42" s="270"/>
      <c r="I42" s="270"/>
      <c r="J42" s="266" t="str">
        <f t="shared" si="1"/>
        <v xml:space="preserve"> </v>
      </c>
      <c r="K42" s="266"/>
      <c r="L42" s="266"/>
    </row>
    <row r="43" spans="1:12" ht="20.100000000000001" customHeight="1" x14ac:dyDescent="0.25">
      <c r="A43" s="74">
        <v>27</v>
      </c>
      <c r="B43" s="50"/>
      <c r="C43" s="274"/>
      <c r="D43" s="275"/>
      <c r="E43" s="276"/>
      <c r="F43" s="12"/>
      <c r="G43" s="13"/>
      <c r="H43" s="270"/>
      <c r="I43" s="270"/>
      <c r="J43" s="266" t="str">
        <f t="shared" si="1"/>
        <v xml:space="preserve"> </v>
      </c>
      <c r="K43" s="266"/>
      <c r="L43" s="266"/>
    </row>
    <row r="44" spans="1:12" ht="20.100000000000001" customHeight="1" x14ac:dyDescent="0.25">
      <c r="A44" s="74">
        <v>28</v>
      </c>
      <c r="B44" s="50"/>
      <c r="C44" s="274"/>
      <c r="D44" s="275"/>
      <c r="E44" s="276"/>
      <c r="F44" s="12"/>
      <c r="G44" s="13"/>
      <c r="H44" s="270"/>
      <c r="I44" s="270"/>
      <c r="J44" s="266" t="str">
        <f t="shared" si="1"/>
        <v xml:space="preserve"> </v>
      </c>
      <c r="K44" s="266"/>
      <c r="L44" s="266"/>
    </row>
    <row r="45" spans="1:12" ht="20.100000000000001" customHeight="1" x14ac:dyDescent="0.25">
      <c r="A45" s="74">
        <v>29</v>
      </c>
      <c r="B45" s="50"/>
      <c r="C45" s="274"/>
      <c r="D45" s="275"/>
      <c r="E45" s="276"/>
      <c r="F45" s="12"/>
      <c r="G45" s="13"/>
      <c r="H45" s="270"/>
      <c r="I45" s="270"/>
      <c r="J45" s="266" t="str">
        <f t="shared" si="1"/>
        <v xml:space="preserve"> </v>
      </c>
      <c r="K45" s="266"/>
      <c r="L45" s="266"/>
    </row>
    <row r="46" spans="1:12" ht="20.100000000000001" customHeight="1" x14ac:dyDescent="0.25">
      <c r="A46" s="74">
        <v>30</v>
      </c>
      <c r="B46" s="50"/>
      <c r="C46" s="274"/>
      <c r="D46" s="275"/>
      <c r="E46" s="276"/>
      <c r="F46" s="12"/>
      <c r="G46" s="13"/>
      <c r="H46" s="270"/>
      <c r="I46" s="270"/>
      <c r="J46" s="266" t="str">
        <f t="shared" si="1"/>
        <v xml:space="preserve"> </v>
      </c>
      <c r="K46" s="266"/>
      <c r="L46" s="266"/>
    </row>
    <row r="47" spans="1:12" ht="20.100000000000001" customHeight="1" x14ac:dyDescent="0.25">
      <c r="A47" s="74">
        <v>31</v>
      </c>
      <c r="B47" s="50"/>
      <c r="C47" s="274"/>
      <c r="D47" s="275"/>
      <c r="E47" s="276"/>
      <c r="F47" s="12"/>
      <c r="G47" s="13"/>
      <c r="H47" s="270"/>
      <c r="I47" s="270"/>
      <c r="J47" s="266" t="str">
        <f t="shared" si="1"/>
        <v xml:space="preserve"> </v>
      </c>
      <c r="K47" s="266"/>
      <c r="L47" s="266"/>
    </row>
    <row r="48" spans="1:12" ht="20.100000000000001" customHeight="1" x14ac:dyDescent="0.25">
      <c r="A48" s="74">
        <v>32</v>
      </c>
      <c r="B48" s="50"/>
      <c r="C48" s="274"/>
      <c r="D48" s="275"/>
      <c r="E48" s="276"/>
      <c r="F48" s="12"/>
      <c r="G48" s="13"/>
      <c r="H48" s="270"/>
      <c r="I48" s="270"/>
      <c r="J48" s="266" t="str">
        <f t="shared" si="1"/>
        <v xml:space="preserve"> </v>
      </c>
      <c r="K48" s="266"/>
      <c r="L48" s="266"/>
    </row>
    <row r="49" spans="1:12" ht="20.100000000000001" customHeight="1" x14ac:dyDescent="0.25">
      <c r="A49" s="74">
        <v>33</v>
      </c>
      <c r="B49" s="50"/>
      <c r="C49" s="274"/>
      <c r="D49" s="275"/>
      <c r="E49" s="276"/>
      <c r="F49" s="12"/>
      <c r="G49" s="13"/>
      <c r="H49" s="270"/>
      <c r="I49" s="270"/>
      <c r="J49" s="266" t="str">
        <f t="shared" si="1"/>
        <v xml:space="preserve"> </v>
      </c>
      <c r="K49" s="266"/>
      <c r="L49" s="266"/>
    </row>
    <row r="50" spans="1:12" ht="20.100000000000001" customHeight="1" x14ac:dyDescent="0.25">
      <c r="A50" s="74">
        <v>34</v>
      </c>
      <c r="B50" s="50"/>
      <c r="C50" s="274"/>
      <c r="D50" s="275"/>
      <c r="E50" s="276"/>
      <c r="F50" s="12"/>
      <c r="G50" s="13"/>
      <c r="H50" s="270"/>
      <c r="I50" s="270"/>
      <c r="J50" s="266" t="str">
        <f t="shared" si="1"/>
        <v xml:space="preserve"> </v>
      </c>
      <c r="K50" s="266"/>
      <c r="L50" s="266"/>
    </row>
    <row r="51" spans="1:12" ht="20.100000000000001" customHeight="1" x14ac:dyDescent="0.25">
      <c r="A51" s="74">
        <v>35</v>
      </c>
      <c r="B51" s="50"/>
      <c r="C51" s="274"/>
      <c r="D51" s="275"/>
      <c r="E51" s="276"/>
      <c r="F51" s="12"/>
      <c r="G51" s="13"/>
      <c r="H51" s="270"/>
      <c r="I51" s="270"/>
      <c r="J51" s="266" t="str">
        <f t="shared" si="1"/>
        <v xml:space="preserve"> </v>
      </c>
      <c r="K51" s="266"/>
      <c r="L51" s="266"/>
    </row>
    <row r="52" spans="1:12" ht="20.100000000000001" customHeight="1" x14ac:dyDescent="0.25">
      <c r="A52" s="74">
        <v>36</v>
      </c>
      <c r="B52" s="50"/>
      <c r="C52" s="274"/>
      <c r="D52" s="275"/>
      <c r="E52" s="276"/>
      <c r="F52" s="12"/>
      <c r="G52" s="13"/>
      <c r="H52" s="270"/>
      <c r="I52" s="270"/>
      <c r="J52" s="266" t="str">
        <f t="shared" si="1"/>
        <v xml:space="preserve"> </v>
      </c>
      <c r="K52" s="266"/>
      <c r="L52" s="266"/>
    </row>
    <row r="53" spans="1:12" ht="20.100000000000001" customHeight="1" x14ac:dyDescent="0.25">
      <c r="A53" s="74">
        <v>37</v>
      </c>
      <c r="B53" s="50"/>
      <c r="C53" s="274"/>
      <c r="D53" s="275"/>
      <c r="E53" s="276"/>
      <c r="F53" s="12"/>
      <c r="G53" s="13"/>
      <c r="H53" s="270"/>
      <c r="I53" s="270"/>
      <c r="J53" s="266" t="str">
        <f t="shared" si="1"/>
        <v xml:space="preserve"> </v>
      </c>
      <c r="K53" s="266"/>
      <c r="L53" s="266"/>
    </row>
    <row r="54" spans="1:12" ht="20.100000000000001" customHeight="1" x14ac:dyDescent="0.25">
      <c r="A54" s="74">
        <v>38</v>
      </c>
      <c r="B54" s="50"/>
      <c r="C54" s="274"/>
      <c r="D54" s="275"/>
      <c r="E54" s="276"/>
      <c r="F54" s="12"/>
      <c r="G54" s="13"/>
      <c r="H54" s="270"/>
      <c r="I54" s="270"/>
      <c r="J54" s="266" t="str">
        <f t="shared" si="1"/>
        <v xml:space="preserve"> </v>
      </c>
      <c r="K54" s="266"/>
      <c r="L54" s="266"/>
    </row>
    <row r="55" spans="1:12" ht="20.100000000000001" customHeight="1" x14ac:dyDescent="0.25">
      <c r="A55" s="74">
        <v>39</v>
      </c>
      <c r="B55" s="50"/>
      <c r="C55" s="274"/>
      <c r="D55" s="275"/>
      <c r="E55" s="276"/>
      <c r="F55" s="12"/>
      <c r="G55" s="13"/>
      <c r="H55" s="270"/>
      <c r="I55" s="270"/>
      <c r="J55" s="266" t="str">
        <f t="shared" si="1"/>
        <v xml:space="preserve"> </v>
      </c>
      <c r="K55" s="266"/>
      <c r="L55" s="266"/>
    </row>
    <row r="56" spans="1:12" ht="20.100000000000001" customHeight="1" x14ac:dyDescent="0.25">
      <c r="A56" s="74">
        <v>40</v>
      </c>
      <c r="B56" s="50"/>
      <c r="C56" s="274"/>
      <c r="D56" s="275"/>
      <c r="E56" s="276"/>
      <c r="F56" s="12"/>
      <c r="G56" s="13"/>
      <c r="H56" s="270"/>
      <c r="I56" s="270"/>
      <c r="J56" s="266" t="str">
        <f t="shared" si="1"/>
        <v xml:space="preserve"> </v>
      </c>
      <c r="K56" s="266"/>
      <c r="L56" s="266"/>
    </row>
    <row r="57" spans="1:12" ht="20.100000000000001" customHeight="1" x14ac:dyDescent="0.25">
      <c r="A57" s="74">
        <v>41</v>
      </c>
      <c r="B57" s="50"/>
      <c r="C57" s="274"/>
      <c r="D57" s="275"/>
      <c r="E57" s="276"/>
      <c r="F57" s="12"/>
      <c r="G57" s="13"/>
      <c r="H57" s="270"/>
      <c r="I57" s="270"/>
      <c r="J57" s="266" t="str">
        <f t="shared" si="1"/>
        <v xml:space="preserve"> </v>
      </c>
      <c r="K57" s="266"/>
      <c r="L57" s="266"/>
    </row>
    <row r="58" spans="1:12" ht="20.100000000000001" customHeight="1" x14ac:dyDescent="0.25">
      <c r="A58" s="74">
        <v>42</v>
      </c>
      <c r="B58" s="50"/>
      <c r="C58" s="274"/>
      <c r="D58" s="275"/>
      <c r="E58" s="276"/>
      <c r="F58" s="12"/>
      <c r="G58" s="13"/>
      <c r="H58" s="270"/>
      <c r="I58" s="270"/>
      <c r="J58" s="266" t="str">
        <f t="shared" si="1"/>
        <v xml:space="preserve"> </v>
      </c>
      <c r="K58" s="266"/>
      <c r="L58" s="266"/>
    </row>
    <row r="59" spans="1:12" ht="20.100000000000001" customHeight="1" x14ac:dyDescent="0.25">
      <c r="A59" s="74">
        <v>43</v>
      </c>
      <c r="B59" s="50"/>
      <c r="C59" s="274"/>
      <c r="D59" s="275"/>
      <c r="E59" s="276"/>
      <c r="F59" s="12"/>
      <c r="G59" s="13"/>
      <c r="H59" s="270"/>
      <c r="I59" s="270"/>
      <c r="J59" s="266" t="str">
        <f t="shared" si="1"/>
        <v xml:space="preserve"> </v>
      </c>
      <c r="K59" s="266"/>
      <c r="L59" s="266"/>
    </row>
    <row r="60" spans="1:12" ht="20.100000000000001" customHeight="1" x14ac:dyDescent="0.25">
      <c r="A60" s="74">
        <v>44</v>
      </c>
      <c r="B60" s="50"/>
      <c r="C60" s="274"/>
      <c r="D60" s="275"/>
      <c r="E60" s="276"/>
      <c r="F60" s="12"/>
      <c r="G60" s="13"/>
      <c r="H60" s="270"/>
      <c r="I60" s="270"/>
      <c r="J60" s="266" t="str">
        <f t="shared" si="1"/>
        <v xml:space="preserve"> </v>
      </c>
      <c r="K60" s="266"/>
      <c r="L60" s="266"/>
    </row>
    <row r="61" spans="1:12" ht="20.100000000000001" customHeight="1" x14ac:dyDescent="0.25">
      <c r="A61" s="74">
        <v>45</v>
      </c>
      <c r="B61" s="50"/>
      <c r="C61" s="274"/>
      <c r="D61" s="275"/>
      <c r="E61" s="276"/>
      <c r="F61" s="12"/>
      <c r="G61" s="13"/>
      <c r="H61" s="270"/>
      <c r="I61" s="270"/>
      <c r="J61" s="266" t="str">
        <f t="shared" si="1"/>
        <v xml:space="preserve"> </v>
      </c>
      <c r="K61" s="266"/>
      <c r="L61" s="266"/>
    </row>
    <row r="62" spans="1:12" ht="20.100000000000001" customHeight="1" x14ac:dyDescent="0.25">
      <c r="A62" s="74">
        <v>46</v>
      </c>
      <c r="B62" s="50"/>
      <c r="C62" s="274"/>
      <c r="D62" s="275"/>
      <c r="E62" s="276"/>
      <c r="F62" s="12"/>
      <c r="G62" s="13"/>
      <c r="H62" s="270"/>
      <c r="I62" s="270"/>
      <c r="J62" s="266" t="str">
        <f t="shared" si="1"/>
        <v xml:space="preserve"> </v>
      </c>
      <c r="K62" s="266"/>
      <c r="L62" s="266"/>
    </row>
    <row r="63" spans="1:12" ht="20.100000000000001" customHeight="1" x14ac:dyDescent="0.25">
      <c r="A63" s="74">
        <v>47</v>
      </c>
      <c r="B63" s="50"/>
      <c r="C63" s="274"/>
      <c r="D63" s="275"/>
      <c r="E63" s="276"/>
      <c r="F63" s="12"/>
      <c r="G63" s="13"/>
      <c r="H63" s="270"/>
      <c r="I63" s="270"/>
      <c r="J63" s="266" t="str">
        <f t="shared" si="1"/>
        <v xml:space="preserve"> </v>
      </c>
      <c r="K63" s="266"/>
      <c r="L63" s="266"/>
    </row>
    <row r="64" spans="1:12" ht="20.100000000000001" customHeight="1" x14ac:dyDescent="0.25">
      <c r="A64" s="74">
        <v>48</v>
      </c>
      <c r="B64" s="50"/>
      <c r="C64" s="274"/>
      <c r="D64" s="275"/>
      <c r="E64" s="276"/>
      <c r="F64" s="12"/>
      <c r="G64" s="13"/>
      <c r="H64" s="270"/>
      <c r="I64" s="270"/>
      <c r="J64" s="266" t="str">
        <f t="shared" si="1"/>
        <v xml:space="preserve"> </v>
      </c>
      <c r="K64" s="266"/>
      <c r="L64" s="266"/>
    </row>
    <row r="65" spans="1:12" ht="20.100000000000001" customHeight="1" x14ac:dyDescent="0.25">
      <c r="A65" s="74">
        <v>49</v>
      </c>
      <c r="B65" s="50"/>
      <c r="C65" s="274"/>
      <c r="D65" s="275"/>
      <c r="E65" s="276"/>
      <c r="F65" s="12"/>
      <c r="G65" s="13"/>
      <c r="H65" s="270"/>
      <c r="I65" s="270"/>
      <c r="J65" s="266" t="str">
        <f t="shared" si="1"/>
        <v xml:space="preserve"> </v>
      </c>
      <c r="K65" s="266"/>
      <c r="L65" s="266"/>
    </row>
    <row r="66" spans="1:12" ht="20.100000000000001" customHeight="1" x14ac:dyDescent="0.25">
      <c r="A66" s="74">
        <v>50</v>
      </c>
      <c r="B66" s="50"/>
      <c r="C66" s="274"/>
      <c r="D66" s="275"/>
      <c r="E66" s="276"/>
      <c r="F66" s="12"/>
      <c r="G66" s="13"/>
      <c r="H66" s="270"/>
      <c r="I66" s="270"/>
      <c r="J66" s="266" t="str">
        <f t="shared" si="1"/>
        <v xml:space="preserve"> </v>
      </c>
      <c r="K66" s="266"/>
      <c r="L66" s="266"/>
    </row>
    <row r="67" spans="1:12" ht="20.100000000000001" customHeight="1" x14ac:dyDescent="0.25">
      <c r="A67" s="74">
        <v>51</v>
      </c>
      <c r="B67" s="50"/>
      <c r="C67" s="274"/>
      <c r="D67" s="275"/>
      <c r="E67" s="276"/>
      <c r="F67" s="12"/>
      <c r="G67" s="13"/>
      <c r="H67" s="270"/>
      <c r="I67" s="270"/>
      <c r="J67" s="266" t="str">
        <f t="shared" si="1"/>
        <v xml:space="preserve"> </v>
      </c>
      <c r="K67" s="266"/>
      <c r="L67" s="266"/>
    </row>
    <row r="68" spans="1:12" ht="20.100000000000001" customHeight="1" x14ac:dyDescent="0.25">
      <c r="A68" s="74">
        <v>52</v>
      </c>
      <c r="B68" s="50"/>
      <c r="C68" s="274"/>
      <c r="D68" s="275"/>
      <c r="E68" s="276"/>
      <c r="F68" s="12"/>
      <c r="G68" s="13"/>
      <c r="H68" s="270"/>
      <c r="I68" s="270"/>
      <c r="J68" s="266" t="str">
        <f t="shared" si="1"/>
        <v xml:space="preserve"> </v>
      </c>
      <c r="K68" s="266"/>
      <c r="L68" s="266"/>
    </row>
    <row r="69" spans="1:12" ht="20.100000000000001" customHeight="1" x14ac:dyDescent="0.25">
      <c r="A69" s="74">
        <v>53</v>
      </c>
      <c r="B69" s="50"/>
      <c r="C69" s="274"/>
      <c r="D69" s="275"/>
      <c r="E69" s="276"/>
      <c r="F69" s="12"/>
      <c r="G69" s="13"/>
      <c r="H69" s="270"/>
      <c r="I69" s="270"/>
      <c r="J69" s="266" t="str">
        <f t="shared" si="1"/>
        <v xml:space="preserve"> </v>
      </c>
      <c r="K69" s="266"/>
      <c r="L69" s="266"/>
    </row>
    <row r="70" spans="1:12" ht="20.100000000000001" customHeight="1" x14ac:dyDescent="0.25">
      <c r="A70" s="74">
        <v>54</v>
      </c>
      <c r="B70" s="50"/>
      <c r="C70" s="274"/>
      <c r="D70" s="275"/>
      <c r="E70" s="276"/>
      <c r="F70" s="12"/>
      <c r="G70" s="13"/>
      <c r="H70" s="270"/>
      <c r="I70" s="270"/>
      <c r="J70" s="266" t="str">
        <f t="shared" si="1"/>
        <v xml:space="preserve"> </v>
      </c>
      <c r="K70" s="266"/>
      <c r="L70" s="266"/>
    </row>
    <row r="71" spans="1:12" ht="20.100000000000001" customHeight="1" x14ac:dyDescent="0.25">
      <c r="A71" s="74">
        <v>55</v>
      </c>
      <c r="B71" s="50"/>
      <c r="C71" s="274"/>
      <c r="D71" s="275"/>
      <c r="E71" s="276"/>
      <c r="F71" s="12"/>
      <c r="G71" s="13"/>
      <c r="H71" s="270"/>
      <c r="I71" s="270"/>
      <c r="J71" s="266" t="str">
        <f t="shared" si="1"/>
        <v xml:space="preserve"> </v>
      </c>
      <c r="K71" s="266"/>
      <c r="L71" s="266"/>
    </row>
    <row r="72" spans="1:12" ht="20.100000000000001" customHeight="1" x14ac:dyDescent="0.25">
      <c r="A72" s="74">
        <v>56</v>
      </c>
      <c r="B72" s="50"/>
      <c r="C72" s="274"/>
      <c r="D72" s="275"/>
      <c r="E72" s="276"/>
      <c r="F72" s="12"/>
      <c r="G72" s="13"/>
      <c r="H72" s="270"/>
      <c r="I72" s="270"/>
      <c r="J72" s="266" t="str">
        <f t="shared" si="1"/>
        <v xml:space="preserve"> </v>
      </c>
      <c r="K72" s="266"/>
      <c r="L72" s="266"/>
    </row>
    <row r="73" spans="1:12" ht="20.100000000000001" customHeight="1" x14ac:dyDescent="0.25">
      <c r="A73" s="74">
        <v>57</v>
      </c>
      <c r="B73" s="50"/>
      <c r="C73" s="274"/>
      <c r="D73" s="275"/>
      <c r="E73" s="276"/>
      <c r="F73" s="12"/>
      <c r="G73" s="13"/>
      <c r="H73" s="270"/>
      <c r="I73" s="270"/>
      <c r="J73" s="266" t="str">
        <f t="shared" si="1"/>
        <v xml:space="preserve"> </v>
      </c>
      <c r="K73" s="266"/>
      <c r="L73" s="266"/>
    </row>
    <row r="74" spans="1:12" ht="20.100000000000001" customHeight="1" x14ac:dyDescent="0.25">
      <c r="A74" s="74">
        <v>58</v>
      </c>
      <c r="B74" s="50"/>
      <c r="C74" s="274"/>
      <c r="D74" s="275"/>
      <c r="E74" s="276"/>
      <c r="F74" s="12"/>
      <c r="G74" s="13"/>
      <c r="H74" s="270"/>
      <c r="I74" s="270"/>
      <c r="J74" s="266" t="str">
        <f t="shared" si="1"/>
        <v xml:space="preserve"> </v>
      </c>
      <c r="K74" s="266"/>
      <c r="L74" s="266"/>
    </row>
    <row r="75" spans="1:12" ht="20.100000000000001" customHeight="1" x14ac:dyDescent="0.25">
      <c r="A75" s="74">
        <v>59</v>
      </c>
      <c r="B75" s="50"/>
      <c r="C75" s="274"/>
      <c r="D75" s="275"/>
      <c r="E75" s="276"/>
      <c r="F75" s="12"/>
      <c r="G75" s="13"/>
      <c r="H75" s="270"/>
      <c r="I75" s="270"/>
      <c r="J75" s="266" t="str">
        <f t="shared" si="1"/>
        <v xml:space="preserve"> </v>
      </c>
      <c r="K75" s="266"/>
      <c r="L75" s="266"/>
    </row>
    <row r="76" spans="1:12" ht="20.100000000000001" customHeight="1" x14ac:dyDescent="0.25">
      <c r="A76" s="74">
        <v>60</v>
      </c>
      <c r="B76" s="50"/>
      <c r="C76" s="274"/>
      <c r="D76" s="275"/>
      <c r="E76" s="276"/>
      <c r="F76" s="12"/>
      <c r="G76" s="13"/>
      <c r="H76" s="270"/>
      <c r="I76" s="270"/>
      <c r="J76" s="266" t="str">
        <f t="shared" si="1"/>
        <v xml:space="preserve"> </v>
      </c>
      <c r="K76" s="266"/>
      <c r="L76" s="266"/>
    </row>
    <row r="77" spans="1:12" ht="20.100000000000001" customHeight="1" x14ac:dyDescent="0.25">
      <c r="A77" s="74">
        <v>61</v>
      </c>
      <c r="B77" s="50"/>
      <c r="C77" s="274"/>
      <c r="D77" s="275"/>
      <c r="E77" s="276"/>
      <c r="F77" s="12"/>
      <c r="G77" s="13"/>
      <c r="H77" s="270"/>
      <c r="I77" s="270"/>
      <c r="J77" s="266" t="str">
        <f t="shared" si="1"/>
        <v xml:space="preserve"> </v>
      </c>
      <c r="K77" s="266"/>
      <c r="L77" s="266"/>
    </row>
    <row r="78" spans="1:12" ht="20.100000000000001" customHeight="1" x14ac:dyDescent="0.25">
      <c r="A78" s="74">
        <v>62</v>
      </c>
      <c r="B78" s="50"/>
      <c r="C78" s="274"/>
      <c r="D78" s="275"/>
      <c r="E78" s="276"/>
      <c r="F78" s="12"/>
      <c r="G78" s="13"/>
      <c r="H78" s="270"/>
      <c r="I78" s="270"/>
      <c r="J78" s="266" t="str">
        <f t="shared" si="1"/>
        <v xml:space="preserve"> </v>
      </c>
      <c r="K78" s="266"/>
      <c r="L78" s="266"/>
    </row>
    <row r="79" spans="1:12" ht="20.100000000000001" customHeight="1" x14ac:dyDescent="0.25">
      <c r="A79" s="74">
        <v>63</v>
      </c>
      <c r="B79" s="50"/>
      <c r="C79" s="274"/>
      <c r="D79" s="275"/>
      <c r="E79" s="276"/>
      <c r="F79" s="12"/>
      <c r="G79" s="13"/>
      <c r="H79" s="270"/>
      <c r="I79" s="270"/>
      <c r="J79" s="266" t="str">
        <f t="shared" si="1"/>
        <v xml:space="preserve"> </v>
      </c>
      <c r="K79" s="266"/>
      <c r="L79" s="266"/>
    </row>
    <row r="80" spans="1:12" ht="20.100000000000001" customHeight="1" x14ac:dyDescent="0.25">
      <c r="A80" s="74">
        <v>64</v>
      </c>
      <c r="B80" s="50"/>
      <c r="C80" s="274"/>
      <c r="D80" s="275"/>
      <c r="E80" s="276"/>
      <c r="F80" s="12"/>
      <c r="G80" s="13"/>
      <c r="H80" s="270"/>
      <c r="I80" s="270"/>
      <c r="J80" s="266" t="str">
        <f t="shared" si="1"/>
        <v xml:space="preserve"> </v>
      </c>
      <c r="K80" s="266"/>
      <c r="L80" s="266"/>
    </row>
    <row r="81" spans="1:12" ht="20.100000000000001" customHeight="1" x14ac:dyDescent="0.25">
      <c r="A81" s="74">
        <v>65</v>
      </c>
      <c r="B81" s="50"/>
      <c r="C81" s="274"/>
      <c r="D81" s="275"/>
      <c r="E81" s="276"/>
      <c r="F81" s="12"/>
      <c r="G81" s="13"/>
      <c r="H81" s="270"/>
      <c r="I81" s="270"/>
      <c r="J81" s="266" t="str">
        <f t="shared" si="1"/>
        <v xml:space="preserve"> </v>
      </c>
      <c r="K81" s="266"/>
      <c r="L81" s="266"/>
    </row>
    <row r="82" spans="1:12" ht="20.100000000000001" customHeight="1" x14ac:dyDescent="0.25">
      <c r="A82" s="74">
        <v>66</v>
      </c>
      <c r="B82" s="50"/>
      <c r="C82" s="274"/>
      <c r="D82" s="275"/>
      <c r="E82" s="276"/>
      <c r="F82" s="12"/>
      <c r="G82" s="13"/>
      <c r="H82" s="270"/>
      <c r="I82" s="270"/>
      <c r="J82" s="266" t="str">
        <f t="shared" si="1"/>
        <v xml:space="preserve"> </v>
      </c>
      <c r="K82" s="266"/>
      <c r="L82" s="266"/>
    </row>
    <row r="83" spans="1:12" ht="20.100000000000001" customHeight="1" x14ac:dyDescent="0.25">
      <c r="A83" s="74">
        <v>67</v>
      </c>
      <c r="B83" s="50"/>
      <c r="C83" s="274"/>
      <c r="D83" s="275"/>
      <c r="E83" s="276"/>
      <c r="F83" s="12"/>
      <c r="G83" s="13"/>
      <c r="H83" s="270"/>
      <c r="I83" s="270"/>
      <c r="J83" s="266" t="str">
        <f t="shared" si="1"/>
        <v xml:space="preserve"> </v>
      </c>
      <c r="K83" s="266"/>
      <c r="L83" s="266"/>
    </row>
    <row r="84" spans="1:12" ht="20.100000000000001" customHeight="1" x14ac:dyDescent="0.25">
      <c r="A84" s="74">
        <v>68</v>
      </c>
      <c r="B84" s="50"/>
      <c r="C84" s="274"/>
      <c r="D84" s="275"/>
      <c r="E84" s="276"/>
      <c r="F84" s="12"/>
      <c r="G84" s="13"/>
      <c r="H84" s="270"/>
      <c r="I84" s="270"/>
      <c r="J84" s="266" t="str">
        <f t="shared" ref="J84:J116" si="2">IF(F84=11,"In das Fox-Bestandsverzeichnis aufnehmen",IF(F84=3,"Aus dem Fox-Bestandsverzeichnis löschen"," "))</f>
        <v xml:space="preserve"> </v>
      </c>
      <c r="K84" s="266"/>
      <c r="L84" s="266"/>
    </row>
    <row r="85" spans="1:12" ht="20.100000000000001" customHeight="1" x14ac:dyDescent="0.25">
      <c r="A85" s="74">
        <v>69</v>
      </c>
      <c r="B85" s="50"/>
      <c r="C85" s="274"/>
      <c r="D85" s="275"/>
      <c r="E85" s="276"/>
      <c r="F85" s="12"/>
      <c r="G85" s="13"/>
      <c r="H85" s="270"/>
      <c r="I85" s="270"/>
      <c r="J85" s="266" t="str">
        <f t="shared" si="2"/>
        <v xml:space="preserve"> </v>
      </c>
      <c r="K85" s="266"/>
      <c r="L85" s="266"/>
    </row>
    <row r="86" spans="1:12" ht="20.100000000000001" customHeight="1" x14ac:dyDescent="0.25">
      <c r="A86" s="74">
        <v>70</v>
      </c>
      <c r="B86" s="50"/>
      <c r="C86" s="274"/>
      <c r="D86" s="275"/>
      <c r="E86" s="276"/>
      <c r="F86" s="12"/>
      <c r="G86" s="13"/>
      <c r="H86" s="270"/>
      <c r="I86" s="270"/>
      <c r="J86" s="266" t="str">
        <f t="shared" si="2"/>
        <v xml:space="preserve"> </v>
      </c>
      <c r="K86" s="266"/>
      <c r="L86" s="266"/>
    </row>
    <row r="87" spans="1:12" ht="20.100000000000001" customHeight="1" x14ac:dyDescent="0.25">
      <c r="A87" s="74">
        <v>71</v>
      </c>
      <c r="B87" s="50"/>
      <c r="C87" s="274"/>
      <c r="D87" s="275"/>
      <c r="E87" s="276"/>
      <c r="F87" s="12"/>
      <c r="G87" s="13"/>
      <c r="H87" s="270"/>
      <c r="I87" s="270"/>
      <c r="J87" s="266" t="str">
        <f t="shared" si="2"/>
        <v xml:space="preserve"> </v>
      </c>
      <c r="K87" s="266"/>
      <c r="L87" s="266"/>
    </row>
    <row r="88" spans="1:12" ht="20.100000000000001" customHeight="1" x14ac:dyDescent="0.25">
      <c r="A88" s="74">
        <v>72</v>
      </c>
      <c r="B88" s="50"/>
      <c r="C88" s="274"/>
      <c r="D88" s="275"/>
      <c r="E88" s="276"/>
      <c r="F88" s="12"/>
      <c r="G88" s="13"/>
      <c r="H88" s="270"/>
      <c r="I88" s="270"/>
      <c r="J88" s="266" t="str">
        <f t="shared" si="2"/>
        <v xml:space="preserve"> </v>
      </c>
      <c r="K88" s="266"/>
      <c r="L88" s="266"/>
    </row>
    <row r="89" spans="1:12" ht="20.100000000000001" customHeight="1" x14ac:dyDescent="0.25">
      <c r="A89" s="74">
        <v>73</v>
      </c>
      <c r="B89" s="50"/>
      <c r="C89" s="274"/>
      <c r="D89" s="275"/>
      <c r="E89" s="276"/>
      <c r="F89" s="12"/>
      <c r="G89" s="13"/>
      <c r="H89" s="270"/>
      <c r="I89" s="270"/>
      <c r="J89" s="266" t="str">
        <f t="shared" si="2"/>
        <v xml:space="preserve"> </v>
      </c>
      <c r="K89" s="266"/>
      <c r="L89" s="266"/>
    </row>
    <row r="90" spans="1:12" ht="20.100000000000001" customHeight="1" x14ac:dyDescent="0.25">
      <c r="A90" s="74">
        <v>74</v>
      </c>
      <c r="B90" s="50"/>
      <c r="C90" s="274"/>
      <c r="D90" s="275"/>
      <c r="E90" s="276"/>
      <c r="F90" s="12"/>
      <c r="G90" s="13"/>
      <c r="H90" s="270"/>
      <c r="I90" s="270"/>
      <c r="J90" s="266" t="str">
        <f t="shared" si="2"/>
        <v xml:space="preserve"> </v>
      </c>
      <c r="K90" s="266"/>
      <c r="L90" s="266"/>
    </row>
    <row r="91" spans="1:12" ht="20.100000000000001" customHeight="1" x14ac:dyDescent="0.25">
      <c r="A91" s="74">
        <v>75</v>
      </c>
      <c r="B91" s="50"/>
      <c r="C91" s="274"/>
      <c r="D91" s="275"/>
      <c r="E91" s="276"/>
      <c r="F91" s="12"/>
      <c r="G91" s="13"/>
      <c r="H91" s="270"/>
      <c r="I91" s="270"/>
      <c r="J91" s="266" t="str">
        <f t="shared" si="2"/>
        <v xml:space="preserve"> </v>
      </c>
      <c r="K91" s="266"/>
      <c r="L91" s="266"/>
    </row>
    <row r="92" spans="1:12" ht="20.100000000000001" customHeight="1" x14ac:dyDescent="0.25">
      <c r="A92" s="74">
        <v>76</v>
      </c>
      <c r="B92" s="50"/>
      <c r="C92" s="274"/>
      <c r="D92" s="275"/>
      <c r="E92" s="276"/>
      <c r="F92" s="12"/>
      <c r="G92" s="13"/>
      <c r="H92" s="270"/>
      <c r="I92" s="270"/>
      <c r="J92" s="266" t="str">
        <f t="shared" si="2"/>
        <v xml:space="preserve"> </v>
      </c>
      <c r="K92" s="266"/>
      <c r="L92" s="266"/>
    </row>
    <row r="93" spans="1:12" ht="20.100000000000001" customHeight="1" x14ac:dyDescent="0.25">
      <c r="A93" s="74">
        <v>77</v>
      </c>
      <c r="B93" s="50"/>
      <c r="C93" s="274"/>
      <c r="D93" s="275"/>
      <c r="E93" s="276"/>
      <c r="F93" s="12"/>
      <c r="G93" s="13"/>
      <c r="H93" s="270"/>
      <c r="I93" s="270"/>
      <c r="J93" s="266" t="str">
        <f t="shared" si="2"/>
        <v xml:space="preserve"> </v>
      </c>
      <c r="K93" s="266"/>
      <c r="L93" s="266"/>
    </row>
    <row r="94" spans="1:12" ht="20.100000000000001" customHeight="1" x14ac:dyDescent="0.25">
      <c r="A94" s="74">
        <v>78</v>
      </c>
      <c r="B94" s="50"/>
      <c r="C94" s="274"/>
      <c r="D94" s="275"/>
      <c r="E94" s="276"/>
      <c r="F94" s="12"/>
      <c r="G94" s="13"/>
      <c r="H94" s="270"/>
      <c r="I94" s="270"/>
      <c r="J94" s="266" t="str">
        <f t="shared" si="2"/>
        <v xml:space="preserve"> </v>
      </c>
      <c r="K94" s="266"/>
      <c r="L94" s="266"/>
    </row>
    <row r="95" spans="1:12" ht="20.100000000000001" customHeight="1" x14ac:dyDescent="0.25">
      <c r="A95" s="74">
        <v>79</v>
      </c>
      <c r="B95" s="50"/>
      <c r="C95" s="274"/>
      <c r="D95" s="275"/>
      <c r="E95" s="276"/>
      <c r="F95" s="12"/>
      <c r="G95" s="13"/>
      <c r="H95" s="270"/>
      <c r="I95" s="270"/>
      <c r="J95" s="266" t="str">
        <f t="shared" si="2"/>
        <v xml:space="preserve"> </v>
      </c>
      <c r="K95" s="266"/>
      <c r="L95" s="266"/>
    </row>
    <row r="96" spans="1:12" ht="20.100000000000001" customHeight="1" x14ac:dyDescent="0.25">
      <c r="A96" s="74">
        <v>80</v>
      </c>
      <c r="B96" s="50"/>
      <c r="C96" s="274"/>
      <c r="D96" s="275"/>
      <c r="E96" s="276"/>
      <c r="F96" s="12"/>
      <c r="G96" s="13"/>
      <c r="H96" s="270"/>
      <c r="I96" s="270"/>
      <c r="J96" s="266" t="str">
        <f t="shared" si="2"/>
        <v xml:space="preserve"> </v>
      </c>
      <c r="K96" s="266"/>
      <c r="L96" s="266"/>
    </row>
    <row r="97" spans="1:12" ht="20.100000000000001" customHeight="1" x14ac:dyDescent="0.25">
      <c r="A97" s="74">
        <v>81</v>
      </c>
      <c r="B97" s="50"/>
      <c r="C97" s="274"/>
      <c r="D97" s="275"/>
      <c r="E97" s="276"/>
      <c r="F97" s="12"/>
      <c r="G97" s="13"/>
      <c r="H97" s="270"/>
      <c r="I97" s="270"/>
      <c r="J97" s="266" t="str">
        <f t="shared" si="2"/>
        <v xml:space="preserve"> </v>
      </c>
      <c r="K97" s="266"/>
      <c r="L97" s="266"/>
    </row>
    <row r="98" spans="1:12" ht="20.100000000000001" customHeight="1" x14ac:dyDescent="0.25">
      <c r="A98" s="74">
        <v>82</v>
      </c>
      <c r="B98" s="50"/>
      <c r="C98" s="274"/>
      <c r="D98" s="275"/>
      <c r="E98" s="276"/>
      <c r="F98" s="12"/>
      <c r="G98" s="13"/>
      <c r="H98" s="270"/>
      <c r="I98" s="270"/>
      <c r="J98" s="266" t="str">
        <f t="shared" si="2"/>
        <v xml:space="preserve"> </v>
      </c>
      <c r="K98" s="266"/>
      <c r="L98" s="266"/>
    </row>
    <row r="99" spans="1:12" ht="20.100000000000001" customHeight="1" x14ac:dyDescent="0.25">
      <c r="A99" s="74">
        <v>83</v>
      </c>
      <c r="B99" s="50"/>
      <c r="C99" s="274"/>
      <c r="D99" s="275"/>
      <c r="E99" s="276"/>
      <c r="F99" s="12"/>
      <c r="G99" s="13"/>
      <c r="H99" s="270"/>
      <c r="I99" s="270"/>
      <c r="J99" s="266" t="str">
        <f t="shared" si="2"/>
        <v xml:space="preserve"> </v>
      </c>
      <c r="K99" s="266"/>
      <c r="L99" s="266"/>
    </row>
    <row r="100" spans="1:12" ht="20.100000000000001" customHeight="1" x14ac:dyDescent="0.25">
      <c r="A100" s="74">
        <v>84</v>
      </c>
      <c r="B100" s="50"/>
      <c r="C100" s="274"/>
      <c r="D100" s="275"/>
      <c r="E100" s="276"/>
      <c r="F100" s="12"/>
      <c r="G100" s="13"/>
      <c r="H100" s="270"/>
      <c r="I100" s="270"/>
      <c r="J100" s="266" t="str">
        <f t="shared" si="2"/>
        <v xml:space="preserve"> </v>
      </c>
      <c r="K100" s="266"/>
      <c r="L100" s="266"/>
    </row>
    <row r="101" spans="1:12" ht="20.100000000000001" customHeight="1" x14ac:dyDescent="0.25">
      <c r="A101" s="74">
        <v>85</v>
      </c>
      <c r="B101" s="50"/>
      <c r="C101" s="274"/>
      <c r="D101" s="275"/>
      <c r="E101" s="276"/>
      <c r="F101" s="12"/>
      <c r="G101" s="13"/>
      <c r="H101" s="270"/>
      <c r="I101" s="270"/>
      <c r="J101" s="266" t="str">
        <f t="shared" si="2"/>
        <v xml:space="preserve"> </v>
      </c>
      <c r="K101" s="266"/>
      <c r="L101" s="266"/>
    </row>
    <row r="102" spans="1:12" ht="20.100000000000001" customHeight="1" x14ac:dyDescent="0.25">
      <c r="A102" s="74">
        <v>86</v>
      </c>
      <c r="B102" s="50"/>
      <c r="C102" s="274"/>
      <c r="D102" s="275"/>
      <c r="E102" s="276"/>
      <c r="F102" s="12"/>
      <c r="G102" s="13"/>
      <c r="H102" s="270"/>
      <c r="I102" s="270"/>
      <c r="J102" s="266" t="str">
        <f t="shared" si="2"/>
        <v xml:space="preserve"> </v>
      </c>
      <c r="K102" s="266"/>
      <c r="L102" s="266"/>
    </row>
    <row r="103" spans="1:12" ht="20.100000000000001" customHeight="1" x14ac:dyDescent="0.25">
      <c r="A103" s="74">
        <v>87</v>
      </c>
      <c r="B103" s="50"/>
      <c r="C103" s="274"/>
      <c r="D103" s="275"/>
      <c r="E103" s="276"/>
      <c r="F103" s="12"/>
      <c r="G103" s="13"/>
      <c r="H103" s="270"/>
      <c r="I103" s="270"/>
      <c r="J103" s="266" t="str">
        <f t="shared" si="2"/>
        <v xml:space="preserve"> </v>
      </c>
      <c r="K103" s="266"/>
      <c r="L103" s="266"/>
    </row>
    <row r="104" spans="1:12" ht="20.100000000000001" customHeight="1" x14ac:dyDescent="0.25">
      <c r="A104" s="74">
        <v>88</v>
      </c>
      <c r="B104" s="50"/>
      <c r="C104" s="274"/>
      <c r="D104" s="275"/>
      <c r="E104" s="276"/>
      <c r="F104" s="12"/>
      <c r="G104" s="13"/>
      <c r="H104" s="270"/>
      <c r="I104" s="270"/>
      <c r="J104" s="266" t="str">
        <f t="shared" si="2"/>
        <v xml:space="preserve"> </v>
      </c>
      <c r="K104" s="266"/>
      <c r="L104" s="266"/>
    </row>
    <row r="105" spans="1:12" ht="20.100000000000001" customHeight="1" x14ac:dyDescent="0.25">
      <c r="A105" s="74">
        <v>89</v>
      </c>
      <c r="B105" s="50"/>
      <c r="C105" s="274"/>
      <c r="D105" s="275"/>
      <c r="E105" s="276"/>
      <c r="F105" s="12"/>
      <c r="G105" s="13"/>
      <c r="H105" s="270"/>
      <c r="I105" s="270"/>
      <c r="J105" s="266" t="str">
        <f t="shared" si="2"/>
        <v xml:space="preserve"> </v>
      </c>
      <c r="K105" s="266"/>
      <c r="L105" s="266"/>
    </row>
    <row r="106" spans="1:12" ht="20.100000000000001" customHeight="1" x14ac:dyDescent="0.25">
      <c r="A106" s="74">
        <v>90</v>
      </c>
      <c r="B106" s="50"/>
      <c r="C106" s="274"/>
      <c r="D106" s="275"/>
      <c r="E106" s="276"/>
      <c r="F106" s="12"/>
      <c r="G106" s="13"/>
      <c r="H106" s="270"/>
      <c r="I106" s="270"/>
      <c r="J106" s="266" t="str">
        <f t="shared" si="2"/>
        <v xml:space="preserve"> </v>
      </c>
      <c r="K106" s="266"/>
      <c r="L106" s="266"/>
    </row>
    <row r="107" spans="1:12" ht="20.100000000000001" customHeight="1" x14ac:dyDescent="0.25">
      <c r="A107" s="74">
        <v>91</v>
      </c>
      <c r="B107" s="50"/>
      <c r="C107" s="274"/>
      <c r="D107" s="275"/>
      <c r="E107" s="276"/>
      <c r="F107" s="12"/>
      <c r="G107" s="13"/>
      <c r="H107" s="270"/>
      <c r="I107" s="270"/>
      <c r="J107" s="266" t="str">
        <f t="shared" si="2"/>
        <v xml:space="preserve"> </v>
      </c>
      <c r="K107" s="266"/>
      <c r="L107" s="266"/>
    </row>
    <row r="108" spans="1:12" ht="20.100000000000001" customHeight="1" x14ac:dyDescent="0.25">
      <c r="A108" s="74">
        <v>92</v>
      </c>
      <c r="B108" s="50"/>
      <c r="C108" s="274"/>
      <c r="D108" s="275"/>
      <c r="E108" s="276"/>
      <c r="F108" s="12"/>
      <c r="G108" s="13"/>
      <c r="H108" s="270"/>
      <c r="I108" s="270"/>
      <c r="J108" s="266" t="str">
        <f t="shared" si="2"/>
        <v xml:space="preserve"> </v>
      </c>
      <c r="K108" s="266"/>
      <c r="L108" s="266"/>
    </row>
    <row r="109" spans="1:12" ht="20.100000000000001" customHeight="1" x14ac:dyDescent="0.25">
      <c r="A109" s="74">
        <v>93</v>
      </c>
      <c r="B109" s="50"/>
      <c r="C109" s="274"/>
      <c r="D109" s="275"/>
      <c r="E109" s="276"/>
      <c r="F109" s="12"/>
      <c r="G109" s="13"/>
      <c r="H109" s="270"/>
      <c r="I109" s="270"/>
      <c r="J109" s="266" t="str">
        <f t="shared" si="2"/>
        <v xml:space="preserve"> </v>
      </c>
      <c r="K109" s="266"/>
      <c r="L109" s="266"/>
    </row>
    <row r="110" spans="1:12" ht="20.100000000000001" customHeight="1" x14ac:dyDescent="0.25">
      <c r="A110" s="74">
        <v>94</v>
      </c>
      <c r="B110" s="50"/>
      <c r="C110" s="274"/>
      <c r="D110" s="275"/>
      <c r="E110" s="276"/>
      <c r="F110" s="12"/>
      <c r="G110" s="13"/>
      <c r="H110" s="270"/>
      <c r="I110" s="270"/>
      <c r="J110" s="266" t="str">
        <f t="shared" si="2"/>
        <v xml:space="preserve"> </v>
      </c>
      <c r="K110" s="266"/>
      <c r="L110" s="266"/>
    </row>
    <row r="111" spans="1:12" ht="20.100000000000001" customHeight="1" x14ac:dyDescent="0.25">
      <c r="A111" s="74">
        <v>95</v>
      </c>
      <c r="B111" s="50"/>
      <c r="C111" s="274"/>
      <c r="D111" s="275"/>
      <c r="E111" s="276"/>
      <c r="F111" s="12"/>
      <c r="G111" s="13"/>
      <c r="H111" s="270"/>
      <c r="I111" s="270"/>
      <c r="J111" s="266" t="str">
        <f t="shared" si="2"/>
        <v xml:space="preserve"> </v>
      </c>
      <c r="K111" s="266"/>
      <c r="L111" s="266"/>
    </row>
    <row r="112" spans="1:12" ht="20.100000000000001" customHeight="1" x14ac:dyDescent="0.25">
      <c r="A112" s="74">
        <v>96</v>
      </c>
      <c r="B112" s="50"/>
      <c r="C112" s="274"/>
      <c r="D112" s="275"/>
      <c r="E112" s="276"/>
      <c r="F112" s="12"/>
      <c r="G112" s="13"/>
      <c r="H112" s="270"/>
      <c r="I112" s="270"/>
      <c r="J112" s="266" t="str">
        <f t="shared" si="2"/>
        <v xml:space="preserve"> </v>
      </c>
      <c r="K112" s="266"/>
      <c r="L112" s="266"/>
    </row>
    <row r="113" spans="1:12" ht="20.100000000000001" customHeight="1" x14ac:dyDescent="0.25">
      <c r="A113" s="74">
        <v>97</v>
      </c>
      <c r="B113" s="50"/>
      <c r="C113" s="274"/>
      <c r="D113" s="275"/>
      <c r="E113" s="276"/>
      <c r="F113" s="12"/>
      <c r="G113" s="13"/>
      <c r="H113" s="270"/>
      <c r="I113" s="270"/>
      <c r="J113" s="266" t="str">
        <f t="shared" si="2"/>
        <v xml:space="preserve"> </v>
      </c>
      <c r="K113" s="266"/>
      <c r="L113" s="266"/>
    </row>
    <row r="114" spans="1:12" ht="20.100000000000001" customHeight="1" x14ac:dyDescent="0.25">
      <c r="A114" s="74">
        <v>98</v>
      </c>
      <c r="B114" s="50"/>
      <c r="C114" s="274"/>
      <c r="D114" s="275"/>
      <c r="E114" s="276"/>
      <c r="F114" s="12"/>
      <c r="G114" s="13"/>
      <c r="H114" s="270"/>
      <c r="I114" s="270"/>
      <c r="J114" s="266" t="str">
        <f t="shared" si="2"/>
        <v xml:space="preserve"> </v>
      </c>
      <c r="K114" s="266"/>
      <c r="L114" s="266"/>
    </row>
    <row r="115" spans="1:12" ht="20.100000000000001" customHeight="1" x14ac:dyDescent="0.25">
      <c r="A115" s="74">
        <v>99</v>
      </c>
      <c r="B115" s="50"/>
      <c r="C115" s="274"/>
      <c r="D115" s="275"/>
      <c r="E115" s="276"/>
      <c r="F115" s="12"/>
      <c r="G115" s="13"/>
      <c r="H115" s="270"/>
      <c r="I115" s="270"/>
      <c r="J115" s="266" t="str">
        <f t="shared" si="2"/>
        <v xml:space="preserve"> </v>
      </c>
      <c r="K115" s="266"/>
      <c r="L115" s="266"/>
    </row>
    <row r="116" spans="1:12" ht="20.100000000000001" customHeight="1" x14ac:dyDescent="0.25">
      <c r="A116" s="74">
        <v>100</v>
      </c>
      <c r="B116" s="50"/>
      <c r="C116" s="288"/>
      <c r="D116" s="288"/>
      <c r="E116" s="288"/>
      <c r="F116" s="12"/>
      <c r="G116" s="13"/>
      <c r="H116" s="270"/>
      <c r="I116" s="270"/>
      <c r="J116" s="266" t="str">
        <f t="shared" si="2"/>
        <v xml:space="preserve"> </v>
      </c>
      <c r="K116" s="266"/>
      <c r="L116" s="266"/>
    </row>
    <row r="117" spans="1:12" ht="16.5" x14ac:dyDescent="0.3">
      <c r="A117" s="75"/>
      <c r="B117" s="75"/>
      <c r="C117" s="289"/>
      <c r="D117" s="289"/>
      <c r="E117" s="289"/>
      <c r="F117" s="76" t="s">
        <v>106</v>
      </c>
      <c r="G117" s="77">
        <f>SUM(G17:G116)</f>
        <v>3603</v>
      </c>
      <c r="H117" s="271">
        <f>SUM(H17:H116)</f>
        <v>3364.3100000000004</v>
      </c>
      <c r="I117" s="271"/>
    </row>
    <row r="118" spans="1:12" ht="18.75" x14ac:dyDescent="0.3">
      <c r="F118" s="78" t="s">
        <v>53</v>
      </c>
      <c r="G118" s="79">
        <f>G117-H117</f>
        <v>238.6899999999996</v>
      </c>
    </row>
    <row r="120" spans="1:12" x14ac:dyDescent="0.25">
      <c r="F120" s="11" t="s">
        <v>18</v>
      </c>
      <c r="G120" s="14">
        <f>SUM(D5:D11)-G117</f>
        <v>0</v>
      </c>
      <c r="H120" s="80">
        <f>SUM(H5:H11)-H117</f>
        <v>0</v>
      </c>
    </row>
    <row r="121" spans="1:12" x14ac:dyDescent="0.25">
      <c r="F121" s="11" t="s">
        <v>19</v>
      </c>
    </row>
  </sheetData>
  <sheetProtection selectLockedCells="1"/>
  <protectedRanges>
    <protectedRange password="C464" sqref="A17:H116" name="Bereich Hauptkasse"/>
  </protectedRanges>
  <mergeCells count="307">
    <mergeCell ref="K2:L2"/>
    <mergeCell ref="C116:E116"/>
    <mergeCell ref="C117:E117"/>
    <mergeCell ref="C110:E110"/>
    <mergeCell ref="C111:E111"/>
    <mergeCell ref="C112:E112"/>
    <mergeCell ref="C113:E113"/>
    <mergeCell ref="C114:E114"/>
    <mergeCell ref="C115:E115"/>
    <mergeCell ref="C104:E104"/>
    <mergeCell ref="C105:E105"/>
    <mergeCell ref="C106:E106"/>
    <mergeCell ref="C107:E107"/>
    <mergeCell ref="C108:E108"/>
    <mergeCell ref="C109:E109"/>
    <mergeCell ref="C98:E98"/>
    <mergeCell ref="C99:E99"/>
    <mergeCell ref="C100:E100"/>
    <mergeCell ref="C101:E101"/>
    <mergeCell ref="C102:E102"/>
    <mergeCell ref="C103:E103"/>
    <mergeCell ref="C92:E92"/>
    <mergeCell ref="C93:E93"/>
    <mergeCell ref="C94:E94"/>
    <mergeCell ref="C95:E95"/>
    <mergeCell ref="C96:E96"/>
    <mergeCell ref="C97:E97"/>
    <mergeCell ref="C86:E86"/>
    <mergeCell ref="C87:E87"/>
    <mergeCell ref="C88:E88"/>
    <mergeCell ref="C89:E89"/>
    <mergeCell ref="C90:E90"/>
    <mergeCell ref="C91:E91"/>
    <mergeCell ref="C80:E80"/>
    <mergeCell ref="C81:E81"/>
    <mergeCell ref="C82:E82"/>
    <mergeCell ref="C83:E83"/>
    <mergeCell ref="C84:E84"/>
    <mergeCell ref="C85:E85"/>
    <mergeCell ref="C74:E74"/>
    <mergeCell ref="C75:E75"/>
    <mergeCell ref="C76:E76"/>
    <mergeCell ref="C77:E77"/>
    <mergeCell ref="C78:E78"/>
    <mergeCell ref="C79:E79"/>
    <mergeCell ref="C68:E68"/>
    <mergeCell ref="C69:E69"/>
    <mergeCell ref="C70:E70"/>
    <mergeCell ref="C71:E71"/>
    <mergeCell ref="C72:E72"/>
    <mergeCell ref="C73:E73"/>
    <mergeCell ref="C62:E62"/>
    <mergeCell ref="C63:E63"/>
    <mergeCell ref="C64:E64"/>
    <mergeCell ref="C65:E65"/>
    <mergeCell ref="C66:E66"/>
    <mergeCell ref="C67:E67"/>
    <mergeCell ref="C56:E56"/>
    <mergeCell ref="C57:E57"/>
    <mergeCell ref="C58:E58"/>
    <mergeCell ref="C59:E59"/>
    <mergeCell ref="C60:E60"/>
    <mergeCell ref="C61:E61"/>
    <mergeCell ref="C50:E50"/>
    <mergeCell ref="C51:E51"/>
    <mergeCell ref="C52:E52"/>
    <mergeCell ref="C53:E53"/>
    <mergeCell ref="C54:E54"/>
    <mergeCell ref="C55:E55"/>
    <mergeCell ref="C44:E44"/>
    <mergeCell ref="C45:E45"/>
    <mergeCell ref="C46:E46"/>
    <mergeCell ref="C47:E47"/>
    <mergeCell ref="C48:E48"/>
    <mergeCell ref="C49:E49"/>
    <mergeCell ref="C16:E16"/>
    <mergeCell ref="C17:E17"/>
    <mergeCell ref="C18:E18"/>
    <mergeCell ref="C19:E19"/>
    <mergeCell ref="C26:E26"/>
    <mergeCell ref="C27:E27"/>
    <mergeCell ref="C28:E28"/>
    <mergeCell ref="C29:E29"/>
    <mergeCell ref="C30:E30"/>
    <mergeCell ref="C20:E20"/>
    <mergeCell ref="C21:E21"/>
    <mergeCell ref="C22:E22"/>
    <mergeCell ref="C23:E23"/>
    <mergeCell ref="C24:E24"/>
    <mergeCell ref="C25:E25"/>
    <mergeCell ref="C40:E40"/>
    <mergeCell ref="C41:E41"/>
    <mergeCell ref="C42:E42"/>
    <mergeCell ref="H34:I34"/>
    <mergeCell ref="H35:I35"/>
    <mergeCell ref="H36:I36"/>
    <mergeCell ref="H37:I37"/>
    <mergeCell ref="H38:I38"/>
    <mergeCell ref="C31:E31"/>
    <mergeCell ref="C43:E43"/>
    <mergeCell ref="C38:E38"/>
    <mergeCell ref="C39:E39"/>
    <mergeCell ref="C32:E32"/>
    <mergeCell ref="C33:E33"/>
    <mergeCell ref="C34:E34"/>
    <mergeCell ref="C35:E35"/>
    <mergeCell ref="C36:E36"/>
    <mergeCell ref="C37:E37"/>
    <mergeCell ref="H39:I39"/>
    <mergeCell ref="H40:I40"/>
    <mergeCell ref="H41:I41"/>
    <mergeCell ref="H42:I42"/>
    <mergeCell ref="H43:I43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82:I82"/>
    <mergeCell ref="H83:I83"/>
    <mergeCell ref="H84:I84"/>
    <mergeCell ref="H85:I85"/>
    <mergeCell ref="H86:I86"/>
    <mergeCell ref="H87:I87"/>
    <mergeCell ref="H88:I88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117:I117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J16:L16"/>
    <mergeCell ref="J17:L17"/>
    <mergeCell ref="J18:L18"/>
    <mergeCell ref="J19:L19"/>
    <mergeCell ref="J20:L20"/>
    <mergeCell ref="J21:L21"/>
    <mergeCell ref="J22:L22"/>
    <mergeCell ref="J23:L23"/>
    <mergeCell ref="H116:I116"/>
    <mergeCell ref="H98:I98"/>
    <mergeCell ref="H99:I99"/>
    <mergeCell ref="H100:I100"/>
    <mergeCell ref="H101:I101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H80:I80"/>
    <mergeCell ref="H81:I81"/>
    <mergeCell ref="J24:L24"/>
    <mergeCell ref="J25:L25"/>
    <mergeCell ref="J26:L26"/>
    <mergeCell ref="J27:L27"/>
    <mergeCell ref="J28:L28"/>
    <mergeCell ref="J29:L29"/>
    <mergeCell ref="J30:L30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45:L45"/>
    <mergeCell ref="J46:L46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61:L61"/>
    <mergeCell ref="J62:L62"/>
    <mergeCell ref="J63:L63"/>
    <mergeCell ref="J64:L64"/>
    <mergeCell ref="J65:L65"/>
    <mergeCell ref="J66:L66"/>
    <mergeCell ref="J67:L67"/>
    <mergeCell ref="J68:L68"/>
    <mergeCell ref="J69:L69"/>
    <mergeCell ref="J70:L70"/>
    <mergeCell ref="J71:L71"/>
    <mergeCell ref="J72:L72"/>
    <mergeCell ref="J73:L73"/>
    <mergeCell ref="J74:L74"/>
    <mergeCell ref="J75:L75"/>
    <mergeCell ref="J76:L76"/>
    <mergeCell ref="J77:L77"/>
    <mergeCell ref="J89:L89"/>
    <mergeCell ref="J90:L90"/>
    <mergeCell ref="J91:L91"/>
    <mergeCell ref="J92:L92"/>
    <mergeCell ref="J93:L93"/>
    <mergeCell ref="J94:L94"/>
    <mergeCell ref="J95:L95"/>
    <mergeCell ref="J78:L78"/>
    <mergeCell ref="J79:L79"/>
    <mergeCell ref="J80:L80"/>
    <mergeCell ref="J81:L81"/>
    <mergeCell ref="J82:L82"/>
    <mergeCell ref="J83:L83"/>
    <mergeCell ref="J84:L84"/>
    <mergeCell ref="J85:L85"/>
    <mergeCell ref="J86:L86"/>
    <mergeCell ref="B2:D2"/>
    <mergeCell ref="J114:L114"/>
    <mergeCell ref="J115:L115"/>
    <mergeCell ref="J116:L116"/>
    <mergeCell ref="J105:L105"/>
    <mergeCell ref="J106:L106"/>
    <mergeCell ref="J107:L107"/>
    <mergeCell ref="J108:L108"/>
    <mergeCell ref="J109:L109"/>
    <mergeCell ref="J110:L110"/>
    <mergeCell ref="J111:L111"/>
    <mergeCell ref="J112:L112"/>
    <mergeCell ref="J113:L113"/>
    <mergeCell ref="J96:L96"/>
    <mergeCell ref="J97:L97"/>
    <mergeCell ref="J98:L98"/>
    <mergeCell ref="J99:L99"/>
    <mergeCell ref="J100:L100"/>
    <mergeCell ref="J101:L101"/>
    <mergeCell ref="J102:L102"/>
    <mergeCell ref="J103:L103"/>
    <mergeCell ref="J104:L104"/>
    <mergeCell ref="J87:L87"/>
    <mergeCell ref="J88:L88"/>
  </mergeCells>
  <pageMargins left="0.70866141732283472" right="0.70866141732283472" top="0.78740157480314965" bottom="0.78740157480314965" header="0.31496062992125984" footer="0.31496062992125984"/>
  <pageSetup paperSize="9" scale="46" fitToHeight="3" orientation="landscape" r:id="rId1"/>
  <headerFooter>
    <oddFooter>Seite &amp;P von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L121"/>
  <sheetViews>
    <sheetView topLeftCell="B1" zoomScale="80" zoomScaleNormal="80" workbookViewId="0">
      <selection activeCell="G1" sqref="G1"/>
    </sheetView>
  </sheetViews>
  <sheetFormatPr baseColWidth="10" defaultColWidth="11.5703125" defaultRowHeight="15" x14ac:dyDescent="0.25"/>
  <cols>
    <col min="1" max="1" width="10.7109375" style="11" customWidth="1"/>
    <col min="2" max="2" width="13.42578125" style="11" customWidth="1"/>
    <col min="3" max="3" width="44.7109375" style="11" customWidth="1"/>
    <col min="4" max="4" width="20.7109375" style="11" customWidth="1"/>
    <col min="5" max="5" width="30.7109375" style="11" customWidth="1"/>
    <col min="6" max="6" width="13.42578125" style="11" customWidth="1"/>
    <col min="7" max="7" width="44.7109375" style="11" customWidth="1"/>
    <col min="8" max="8" width="20.7109375" style="11" customWidth="1"/>
    <col min="9" max="9" width="30.7109375" style="11" customWidth="1"/>
    <col min="10" max="10" width="10.7109375" style="11" customWidth="1"/>
    <col min="11" max="12" width="20.7109375" style="11" customWidth="1"/>
    <col min="13" max="16384" width="11.5703125" style="11"/>
  </cols>
  <sheetData>
    <row r="1" spans="1:12" ht="24.95" customHeight="1" thickBot="1" x14ac:dyDescent="0.35">
      <c r="B1" s="71" t="s">
        <v>24</v>
      </c>
      <c r="C1" s="71" t="s">
        <v>45</v>
      </c>
      <c r="D1" s="72"/>
      <c r="F1" s="65"/>
      <c r="G1" s="65"/>
      <c r="H1" s="66"/>
      <c r="I1" s="1"/>
    </row>
    <row r="2" spans="1:12" ht="24.95" customHeight="1" thickBot="1" x14ac:dyDescent="0.3">
      <c r="A2" s="1"/>
      <c r="B2" s="265" t="str">
        <f>'Gesamt-Einnahmen und Ausgaben'!B2</f>
        <v xml:space="preserve">Einnahmen- und Ausgaben für das Haushaltsjahr </v>
      </c>
      <c r="C2" s="265"/>
      <c r="D2" s="265"/>
      <c r="E2" s="265">
        <f>'Gesamt-Einnahmen und Ausgaben'!E2:G2</f>
        <v>2018</v>
      </c>
      <c r="F2" s="265"/>
      <c r="G2" s="265"/>
      <c r="H2" s="1"/>
      <c r="I2" s="1"/>
      <c r="K2" s="297" t="str">
        <f>Teil_Hauptkasse!K2</f>
        <v>Teil-Planung 2017</v>
      </c>
      <c r="L2" s="298"/>
    </row>
    <row r="3" spans="1:12" ht="30" customHeight="1" x14ac:dyDescent="0.25">
      <c r="A3" s="1"/>
      <c r="B3" s="2" t="str">
        <f>'Gesamt-Einnahmen und Ausgaben'!B3</f>
        <v>Nr.</v>
      </c>
      <c r="C3" s="3" t="str">
        <f>'Gesamt-Einnahmen und Ausgaben'!C3</f>
        <v>Bezeichnung</v>
      </c>
      <c r="D3" s="3" t="str">
        <f>'Gesamt-Einnahmen und Ausgaben'!D3</f>
        <v xml:space="preserve">Einnahmen </v>
      </c>
      <c r="E3" s="3" t="str">
        <f>'Gesamt-Einnahmen und Ausgaben'!E3</f>
        <v>Erläuterungen</v>
      </c>
      <c r="F3" s="3" t="str">
        <f>'Gesamt-Einnahmen und Ausgaben'!F3</f>
        <v>Nr.</v>
      </c>
      <c r="G3" s="3" t="str">
        <f>'Gesamt-Einnahmen und Ausgaben'!G3</f>
        <v>Bezeichnung</v>
      </c>
      <c r="H3" s="3" t="str">
        <f>'Gesamt-Einnahmen und Ausgaben'!H3</f>
        <v xml:space="preserve">Ausgaben </v>
      </c>
      <c r="I3" s="4" t="str">
        <f>'Gesamt-Einnahmen und Ausgaben'!I3</f>
        <v>Erläuterungen</v>
      </c>
      <c r="K3" s="214" t="s">
        <v>2</v>
      </c>
      <c r="L3" s="215" t="s">
        <v>4</v>
      </c>
    </row>
    <row r="4" spans="1:12" ht="18" customHeight="1" thickBot="1" x14ac:dyDescent="0.35">
      <c r="A4" s="1"/>
      <c r="B4" s="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7">
        <v>8</v>
      </c>
      <c r="K4" s="216"/>
      <c r="L4" s="217"/>
    </row>
    <row r="5" spans="1:12" ht="40.15" customHeight="1" x14ac:dyDescent="0.25">
      <c r="A5" s="1"/>
      <c r="B5" s="46">
        <f>'Gesamt-Einnahmen und Ausgaben'!B5</f>
        <v>0</v>
      </c>
      <c r="C5" s="96" t="str">
        <f>'Gesamt-Einnahmen und Ausgaben'!C5</f>
        <v>Zuwendungen von Mitgliedern</v>
      </c>
      <c r="D5" s="102">
        <f>SUMIF(F$17:F$116,B5,G$17:G$116)</f>
        <v>0</v>
      </c>
      <c r="E5" s="47"/>
      <c r="F5" s="48">
        <f>'Gesamt-Einnahmen und Ausgaben'!F5</f>
        <v>8</v>
      </c>
      <c r="G5" s="99" t="str">
        <f>'Gesamt-Einnahmen und Ausgaben'!G5</f>
        <v>Ausgaben für Kameradschaftspflege und Versammlungen</v>
      </c>
      <c r="H5" s="105">
        <f>SUMIF(F$17:F$116,F5,H$17:H$116)</f>
        <v>0</v>
      </c>
      <c r="I5" s="49"/>
      <c r="K5" s="116">
        <v>100</v>
      </c>
      <c r="L5" s="117">
        <v>300</v>
      </c>
    </row>
    <row r="6" spans="1:12" ht="40.15" customHeight="1" x14ac:dyDescent="0.25">
      <c r="A6" s="1"/>
      <c r="B6" s="8">
        <f>'Gesamt-Einnahmen und Ausgaben'!B6</f>
        <v>1</v>
      </c>
      <c r="C6" s="97" t="str">
        <f>'Gesamt-Einnahmen und Ausgaben'!C6</f>
        <v>Zuwendungen von Dritten</v>
      </c>
      <c r="D6" s="103">
        <f t="shared" ref="D6:D11" si="0">SUMIF(F$17:F$116,B6,G$17:G$116)</f>
        <v>0</v>
      </c>
      <c r="E6" s="23"/>
      <c r="F6" s="9">
        <f>'Gesamt-Einnahmen und Ausgaben'!F6</f>
        <v>9</v>
      </c>
      <c r="G6" s="100" t="str">
        <f>'Gesamt-Einnahmen und Ausgaben'!G6</f>
        <v>Ausgaben für Ehrungen, Geschenke und ähnliche Anlässe</v>
      </c>
      <c r="H6" s="106">
        <f t="shared" ref="H6:H11" si="1">SUMIF(F$17:F$116,F6,H$17:H$116)</f>
        <v>0</v>
      </c>
      <c r="I6" s="10"/>
      <c r="K6" s="116">
        <v>0</v>
      </c>
      <c r="L6" s="117">
        <v>100</v>
      </c>
    </row>
    <row r="7" spans="1:12" ht="40.15" customHeight="1" x14ac:dyDescent="0.25">
      <c r="A7" s="1"/>
      <c r="B7" s="8">
        <f>'Gesamt-Einnahmen und Ausgaben'!B7</f>
        <v>2</v>
      </c>
      <c r="C7" s="97" t="str">
        <f>'Gesamt-Einnahmen und Ausgaben'!C7</f>
        <v xml:space="preserve">Einnahmen aus Veranstaltungen </v>
      </c>
      <c r="D7" s="103">
        <f t="shared" si="0"/>
        <v>0</v>
      </c>
      <c r="E7" s="23"/>
      <c r="F7" s="9">
        <f>'Gesamt-Einnahmen und Ausgaben'!F7</f>
        <v>10</v>
      </c>
      <c r="G7" s="100" t="str">
        <f>'Gesamt-Einnahmen und Ausgaben'!G7</f>
        <v xml:space="preserve">Ausgaben für Veranstaltungen </v>
      </c>
      <c r="H7" s="106">
        <f t="shared" si="1"/>
        <v>0</v>
      </c>
      <c r="I7" s="10"/>
      <c r="K7" s="116">
        <v>300</v>
      </c>
      <c r="L7" s="117">
        <v>200</v>
      </c>
    </row>
    <row r="8" spans="1:12" ht="40.15" customHeight="1" x14ac:dyDescent="0.25">
      <c r="A8" s="1"/>
      <c r="B8" s="8">
        <f>'Gesamt-Einnahmen und Ausgaben'!B8</f>
        <v>3</v>
      </c>
      <c r="C8" s="97" t="str">
        <f>'Gesamt-Einnahmen und Ausgaben'!C8</f>
        <v xml:space="preserve">Veräußerung von Vermögens-gegenständen im Einzelwert ab 500 € </v>
      </c>
      <c r="D8" s="103">
        <f t="shared" si="0"/>
        <v>0</v>
      </c>
      <c r="E8" s="23" t="str">
        <f>'Gesamt-Einnahmen und Ausgaben'!E8</f>
        <v>Einnahmen aus Abgängen von der Bestandsliste</v>
      </c>
      <c r="F8" s="9">
        <f>'Gesamt-Einnahmen und Ausgaben'!F8</f>
        <v>11</v>
      </c>
      <c r="G8" s="100" t="str">
        <f>'Gesamt-Einnahmen und Ausgaben'!G8</f>
        <v xml:space="preserve">Erwerb von Vermögensgegenständen im Einzelwert ab 500 € </v>
      </c>
      <c r="H8" s="106">
        <f t="shared" si="1"/>
        <v>0</v>
      </c>
      <c r="I8" s="10" t="str">
        <f>'Gesamt-Einnahmen und Ausgaben'!I8</f>
        <v>Ausgaben für Zugänge zur Bestandsliste</v>
      </c>
      <c r="K8" s="116">
        <v>0</v>
      </c>
      <c r="L8" s="117">
        <v>500</v>
      </c>
    </row>
    <row r="9" spans="1:12" ht="40.15" customHeight="1" x14ac:dyDescent="0.25">
      <c r="A9" s="1"/>
      <c r="B9" s="8">
        <f>'Gesamt-Einnahmen und Ausgaben'!B9</f>
        <v>4</v>
      </c>
      <c r="C9" s="97" t="str">
        <f>'Gesamt-Einnahmen und Ausgaben'!C9</f>
        <v>Erstattung von Auslagen durch Gemeinde und Dritte</v>
      </c>
      <c r="D9" s="103">
        <f t="shared" si="0"/>
        <v>0</v>
      </c>
      <c r="E9" s="23"/>
      <c r="F9" s="9">
        <f>'Gesamt-Einnahmen und Ausgaben'!F9</f>
        <v>12</v>
      </c>
      <c r="G9" s="100" t="str">
        <f>'Gesamt-Einnahmen und Ausgaben'!G9</f>
        <v>Auslagen für Gemeinde und Dritte</v>
      </c>
      <c r="H9" s="106">
        <f t="shared" si="1"/>
        <v>0</v>
      </c>
      <c r="I9" s="10"/>
      <c r="K9" s="116">
        <v>200</v>
      </c>
      <c r="L9" s="117">
        <v>0</v>
      </c>
    </row>
    <row r="10" spans="1:12" ht="40.15" customHeight="1" x14ac:dyDescent="0.25">
      <c r="A10" s="1"/>
      <c r="B10" s="8">
        <f>'Gesamt-Einnahmen und Ausgaben'!B10</f>
        <v>5</v>
      </c>
      <c r="C10" s="97" t="str">
        <f>'Gesamt-Einnahmen und Ausgaben'!C10</f>
        <v>Sonstige Einnahmen</v>
      </c>
      <c r="D10" s="103">
        <f t="shared" si="0"/>
        <v>0</v>
      </c>
      <c r="E10" s="23"/>
      <c r="F10" s="9">
        <f>'Gesamt-Einnahmen und Ausgaben'!F10</f>
        <v>13</v>
      </c>
      <c r="G10" s="100" t="str">
        <f>'Gesamt-Einnahmen und Ausgaben'!G10</f>
        <v>Sonstige Ausgaben</v>
      </c>
      <c r="H10" s="106">
        <f t="shared" si="1"/>
        <v>0</v>
      </c>
      <c r="I10" s="10"/>
      <c r="K10" s="116">
        <v>100</v>
      </c>
      <c r="L10" s="117">
        <v>300</v>
      </c>
    </row>
    <row r="11" spans="1:12" ht="40.15" customHeight="1" x14ac:dyDescent="0.25">
      <c r="A11" s="1"/>
      <c r="B11" s="8">
        <f>'Gesamt-Einnahmen und Ausgaben'!B11</f>
        <v>6</v>
      </c>
      <c r="C11" s="97" t="str">
        <f>'Gesamt-Einnahmen und Ausgaben'!C11</f>
        <v>Einzahlungen der Gemeinde</v>
      </c>
      <c r="D11" s="103">
        <f t="shared" si="0"/>
        <v>0</v>
      </c>
      <c r="E11" s="24"/>
      <c r="F11" s="9">
        <f>'Gesamt-Einnahmen und Ausgaben'!F11</f>
        <v>14</v>
      </c>
      <c r="G11" s="100" t="str">
        <f>'Gesamt-Einnahmen und Ausgaben'!G11</f>
        <v>Auszahlungen an die Gemeinde</v>
      </c>
      <c r="H11" s="106">
        <f t="shared" si="1"/>
        <v>0</v>
      </c>
      <c r="I11" s="10"/>
      <c r="K11" s="116">
        <v>0</v>
      </c>
      <c r="L11" s="117">
        <v>0</v>
      </c>
    </row>
    <row r="12" spans="1:12" ht="40.15" customHeight="1" thickBot="1" x14ac:dyDescent="0.3">
      <c r="A12" s="1"/>
      <c r="B12" s="42">
        <f>'Gesamt-Einnahmen und Ausgaben'!B12</f>
        <v>7</v>
      </c>
      <c r="C12" s="98" t="str">
        <f>'Gesamt-Einnahmen und Ausgaben'!C12</f>
        <v>Entnahme aus der Rücklage</v>
      </c>
      <c r="D12" s="104">
        <f>IF(G118&lt;0,G118*-1,0)</f>
        <v>0</v>
      </c>
      <c r="E12" s="43" t="s">
        <v>17</v>
      </c>
      <c r="F12" s="44">
        <f>'Gesamt-Einnahmen und Ausgaben'!F12</f>
        <v>15</v>
      </c>
      <c r="G12" s="101" t="str">
        <f>'Gesamt-Einnahmen und Ausgaben'!G12</f>
        <v>Zuführung zur Rücklage</v>
      </c>
      <c r="H12" s="107">
        <f>IF(G118&gt;0,G118,0)</f>
        <v>0</v>
      </c>
      <c r="I12" s="45" t="s">
        <v>17</v>
      </c>
      <c r="K12" s="209"/>
      <c r="L12" s="210"/>
    </row>
    <row r="13" spans="1:12" ht="40.15" customHeight="1" thickBot="1" x14ac:dyDescent="0.3">
      <c r="A13" s="1"/>
      <c r="B13" s="40" t="str">
        <f>'Gesamt-Einnahmen und Ausgaben'!B13</f>
        <v xml:space="preserve"> 0-7</v>
      </c>
      <c r="C13" s="108" t="str">
        <f>'Gesamt-Einnahmen und Ausgaben'!C13</f>
        <v>Gesamteinnahmen</v>
      </c>
      <c r="D13" s="109">
        <f>SUM(D5:D12)</f>
        <v>0</v>
      </c>
      <c r="E13" s="54"/>
      <c r="F13" s="41" t="str">
        <f>'Gesamt-Einnahmen und Ausgaben'!F13</f>
        <v xml:space="preserve"> 8-15</v>
      </c>
      <c r="G13" s="110" t="str">
        <f>'Gesamt-Einnahmen und Ausgaben'!G13</f>
        <v>Gesamtausgaben</v>
      </c>
      <c r="H13" s="111">
        <f>SUM(H5:H12)</f>
        <v>0</v>
      </c>
      <c r="I13" s="55" t="s">
        <v>21</v>
      </c>
      <c r="K13" s="118">
        <f>SUM(K5:K12)</f>
        <v>700</v>
      </c>
      <c r="L13" s="118">
        <f>SUM(L5:L12)</f>
        <v>1400</v>
      </c>
    </row>
    <row r="14" spans="1:12" x14ac:dyDescent="0.25">
      <c r="A14" s="1"/>
      <c r="B14" s="1"/>
      <c r="C14" s="184" t="str">
        <f>'Gesamt-Einnahmen und Ausgaben'!C19</f>
        <v>© Landesfeuerwehrverband Schleswig-Holstein e.V.</v>
      </c>
      <c r="D14" s="1"/>
      <c r="E14" s="1"/>
      <c r="F14" s="1"/>
      <c r="G14" s="179" t="str">
        <f>'Gesamt-Einnahmen und Ausgaben'!G14</f>
        <v>Die Ausgaben werden für gegenseitig deckungsfähig erklärt.</v>
      </c>
      <c r="H14" s="1"/>
      <c r="I14" s="1"/>
    </row>
    <row r="15" spans="1:12" ht="15.75" thickBot="1" x14ac:dyDescent="0.3">
      <c r="A15" s="1"/>
      <c r="B15" s="1"/>
      <c r="C15" s="1"/>
      <c r="D15" s="1"/>
      <c r="E15" s="1"/>
      <c r="F15" s="1"/>
      <c r="G15" s="1"/>
      <c r="H15" s="1"/>
      <c r="I15" s="1"/>
    </row>
    <row r="16" spans="1:12" ht="16.5" thickBot="1" x14ac:dyDescent="0.3">
      <c r="A16" s="211" t="s">
        <v>11</v>
      </c>
      <c r="B16" s="212" t="s">
        <v>12</v>
      </c>
      <c r="C16" s="277" t="s">
        <v>1</v>
      </c>
      <c r="D16" s="278"/>
      <c r="E16" s="279"/>
      <c r="F16" s="212" t="s">
        <v>13</v>
      </c>
      <c r="G16" s="213" t="s">
        <v>14</v>
      </c>
      <c r="H16" s="272" t="s">
        <v>15</v>
      </c>
      <c r="I16" s="272"/>
      <c r="J16" s="267" t="s">
        <v>55</v>
      </c>
      <c r="K16" s="267"/>
      <c r="L16" s="268"/>
    </row>
    <row r="17" spans="1:12" ht="19.5" customHeight="1" x14ac:dyDescent="0.25">
      <c r="A17" s="73">
        <v>1</v>
      </c>
      <c r="B17" s="64"/>
      <c r="C17" s="294"/>
      <c r="D17" s="295"/>
      <c r="E17" s="296"/>
      <c r="F17" s="62"/>
      <c r="G17" s="63"/>
      <c r="H17" s="273"/>
      <c r="I17" s="273"/>
      <c r="J17" s="269" t="str">
        <f>IF(F17=11,"In das Fox-Bestandsverzeichnis aufnehmen",IF(F17=3,"Aus dem Fox-Bestandsverzeichnis löschen"," "))</f>
        <v xml:space="preserve"> </v>
      </c>
      <c r="K17" s="269"/>
      <c r="L17" s="269"/>
    </row>
    <row r="18" spans="1:12" ht="19.5" customHeight="1" x14ac:dyDescent="0.25">
      <c r="A18" s="74">
        <v>2</v>
      </c>
      <c r="B18" s="50"/>
      <c r="C18" s="290"/>
      <c r="D18" s="291"/>
      <c r="E18" s="292"/>
      <c r="F18" s="12"/>
      <c r="G18" s="13"/>
      <c r="H18" s="270"/>
      <c r="I18" s="270"/>
      <c r="J18" s="266" t="str">
        <f t="shared" ref="J18:J81" si="2">IF(F18=11,"In das Fox-Bestandsverzeichnis aufnehmen",IF(F18=3,"Aus dem Fox-Bestandsverzeichnis löschen"," "))</f>
        <v xml:space="preserve"> </v>
      </c>
      <c r="K18" s="266"/>
      <c r="L18" s="266"/>
    </row>
    <row r="19" spans="1:12" ht="19.5" customHeight="1" x14ac:dyDescent="0.25">
      <c r="A19" s="74">
        <v>3</v>
      </c>
      <c r="B19" s="50"/>
      <c r="C19" s="290"/>
      <c r="D19" s="291"/>
      <c r="E19" s="292"/>
      <c r="F19" s="12"/>
      <c r="G19" s="13"/>
      <c r="H19" s="270"/>
      <c r="I19" s="270"/>
      <c r="J19" s="266" t="str">
        <f t="shared" si="2"/>
        <v xml:space="preserve"> </v>
      </c>
      <c r="K19" s="266"/>
      <c r="L19" s="266"/>
    </row>
    <row r="20" spans="1:12" ht="19.5" customHeight="1" x14ac:dyDescent="0.25">
      <c r="A20" s="74">
        <v>4</v>
      </c>
      <c r="B20" s="50"/>
      <c r="C20" s="290"/>
      <c r="D20" s="291"/>
      <c r="E20" s="292"/>
      <c r="F20" s="12"/>
      <c r="G20" s="13"/>
      <c r="H20" s="270"/>
      <c r="I20" s="270"/>
      <c r="J20" s="266" t="str">
        <f t="shared" si="2"/>
        <v xml:space="preserve"> </v>
      </c>
      <c r="K20" s="266"/>
      <c r="L20" s="266"/>
    </row>
    <row r="21" spans="1:12" ht="19.5" customHeight="1" x14ac:dyDescent="0.25">
      <c r="A21" s="74">
        <v>5</v>
      </c>
      <c r="B21" s="50"/>
      <c r="C21" s="290"/>
      <c r="D21" s="291"/>
      <c r="E21" s="292"/>
      <c r="F21" s="12"/>
      <c r="G21" s="13"/>
      <c r="H21" s="270"/>
      <c r="I21" s="270"/>
      <c r="J21" s="266" t="str">
        <f t="shared" si="2"/>
        <v xml:space="preserve"> </v>
      </c>
      <c r="K21" s="266"/>
      <c r="L21" s="266"/>
    </row>
    <row r="22" spans="1:12" ht="19.5" customHeight="1" x14ac:dyDescent="0.25">
      <c r="A22" s="74">
        <v>6</v>
      </c>
      <c r="B22" s="50"/>
      <c r="C22" s="290"/>
      <c r="D22" s="291"/>
      <c r="E22" s="292"/>
      <c r="F22" s="12"/>
      <c r="G22" s="13"/>
      <c r="H22" s="270"/>
      <c r="I22" s="270"/>
      <c r="J22" s="266" t="str">
        <f t="shared" si="2"/>
        <v xml:space="preserve"> </v>
      </c>
      <c r="K22" s="266"/>
      <c r="L22" s="266"/>
    </row>
    <row r="23" spans="1:12" ht="19.5" customHeight="1" x14ac:dyDescent="0.25">
      <c r="A23" s="74">
        <v>7</v>
      </c>
      <c r="B23" s="50"/>
      <c r="C23" s="290"/>
      <c r="D23" s="291"/>
      <c r="E23" s="292"/>
      <c r="F23" s="12"/>
      <c r="G23" s="13"/>
      <c r="H23" s="270"/>
      <c r="I23" s="270"/>
      <c r="J23" s="266" t="str">
        <f t="shared" si="2"/>
        <v xml:space="preserve"> </v>
      </c>
      <c r="K23" s="266"/>
      <c r="L23" s="266"/>
    </row>
    <row r="24" spans="1:12" ht="19.5" customHeight="1" x14ac:dyDescent="0.25">
      <c r="A24" s="74">
        <v>8</v>
      </c>
      <c r="B24" s="50"/>
      <c r="C24" s="290"/>
      <c r="D24" s="291"/>
      <c r="E24" s="292"/>
      <c r="F24" s="12"/>
      <c r="G24" s="13"/>
      <c r="H24" s="270"/>
      <c r="I24" s="270"/>
      <c r="J24" s="266" t="str">
        <f t="shared" si="2"/>
        <v xml:space="preserve"> </v>
      </c>
      <c r="K24" s="266"/>
      <c r="L24" s="266"/>
    </row>
    <row r="25" spans="1:12" ht="19.5" customHeight="1" x14ac:dyDescent="0.25">
      <c r="A25" s="74">
        <v>9</v>
      </c>
      <c r="B25" s="50"/>
      <c r="C25" s="290"/>
      <c r="D25" s="291"/>
      <c r="E25" s="292"/>
      <c r="F25" s="12"/>
      <c r="G25" s="13"/>
      <c r="H25" s="270"/>
      <c r="I25" s="270"/>
      <c r="J25" s="266" t="str">
        <f t="shared" si="2"/>
        <v xml:space="preserve"> </v>
      </c>
      <c r="K25" s="266"/>
      <c r="L25" s="266"/>
    </row>
    <row r="26" spans="1:12" ht="19.5" customHeight="1" x14ac:dyDescent="0.25">
      <c r="A26" s="74">
        <v>10</v>
      </c>
      <c r="B26" s="50"/>
      <c r="C26" s="290"/>
      <c r="D26" s="291"/>
      <c r="E26" s="292"/>
      <c r="F26" s="12"/>
      <c r="G26" s="13"/>
      <c r="H26" s="270"/>
      <c r="I26" s="270"/>
      <c r="J26" s="266" t="str">
        <f t="shared" si="2"/>
        <v xml:space="preserve"> </v>
      </c>
      <c r="K26" s="266"/>
      <c r="L26" s="266"/>
    </row>
    <row r="27" spans="1:12" ht="19.5" customHeight="1" x14ac:dyDescent="0.25">
      <c r="A27" s="74">
        <v>11</v>
      </c>
      <c r="B27" s="50"/>
      <c r="C27" s="290"/>
      <c r="D27" s="291"/>
      <c r="E27" s="292"/>
      <c r="F27" s="12"/>
      <c r="G27" s="13"/>
      <c r="H27" s="270"/>
      <c r="I27" s="270"/>
      <c r="J27" s="266" t="str">
        <f t="shared" si="2"/>
        <v xml:space="preserve"> </v>
      </c>
      <c r="K27" s="266"/>
      <c r="L27" s="266"/>
    </row>
    <row r="28" spans="1:12" ht="19.5" customHeight="1" x14ac:dyDescent="0.25">
      <c r="A28" s="74">
        <v>12</v>
      </c>
      <c r="B28" s="50"/>
      <c r="C28" s="290"/>
      <c r="D28" s="291"/>
      <c r="E28" s="292"/>
      <c r="F28" s="12"/>
      <c r="G28" s="13"/>
      <c r="H28" s="270"/>
      <c r="I28" s="270"/>
      <c r="J28" s="266" t="str">
        <f t="shared" si="2"/>
        <v xml:space="preserve"> </v>
      </c>
      <c r="K28" s="266"/>
      <c r="L28" s="266"/>
    </row>
    <row r="29" spans="1:12" ht="19.5" customHeight="1" x14ac:dyDescent="0.25">
      <c r="A29" s="74">
        <v>13</v>
      </c>
      <c r="B29" s="50"/>
      <c r="C29" s="290"/>
      <c r="D29" s="291"/>
      <c r="E29" s="292"/>
      <c r="F29" s="12"/>
      <c r="G29" s="13"/>
      <c r="H29" s="270"/>
      <c r="I29" s="270"/>
      <c r="J29" s="266" t="str">
        <f t="shared" si="2"/>
        <v xml:space="preserve"> </v>
      </c>
      <c r="K29" s="266"/>
      <c r="L29" s="266"/>
    </row>
    <row r="30" spans="1:12" ht="19.5" customHeight="1" x14ac:dyDescent="0.25">
      <c r="A30" s="74">
        <v>14</v>
      </c>
      <c r="B30" s="50"/>
      <c r="C30" s="290"/>
      <c r="D30" s="291"/>
      <c r="E30" s="292"/>
      <c r="F30" s="12"/>
      <c r="G30" s="13"/>
      <c r="H30" s="270"/>
      <c r="I30" s="270"/>
      <c r="J30" s="266" t="str">
        <f t="shared" si="2"/>
        <v xml:space="preserve"> </v>
      </c>
      <c r="K30" s="266"/>
      <c r="L30" s="266"/>
    </row>
    <row r="31" spans="1:12" ht="19.5" customHeight="1" x14ac:dyDescent="0.25">
      <c r="A31" s="74">
        <v>15</v>
      </c>
      <c r="B31" s="50"/>
      <c r="C31" s="290"/>
      <c r="D31" s="291"/>
      <c r="E31" s="292"/>
      <c r="F31" s="12"/>
      <c r="G31" s="13"/>
      <c r="H31" s="270"/>
      <c r="I31" s="270"/>
      <c r="J31" s="266" t="str">
        <f t="shared" si="2"/>
        <v xml:space="preserve"> </v>
      </c>
      <c r="K31" s="266"/>
      <c r="L31" s="266"/>
    </row>
    <row r="32" spans="1:12" ht="19.5" customHeight="1" x14ac:dyDescent="0.25">
      <c r="A32" s="74">
        <v>16</v>
      </c>
      <c r="B32" s="50"/>
      <c r="C32" s="290"/>
      <c r="D32" s="291"/>
      <c r="E32" s="292"/>
      <c r="F32" s="12"/>
      <c r="G32" s="13"/>
      <c r="H32" s="270"/>
      <c r="I32" s="270"/>
      <c r="J32" s="266" t="str">
        <f t="shared" si="2"/>
        <v xml:space="preserve"> </v>
      </c>
      <c r="K32" s="266"/>
      <c r="L32" s="266"/>
    </row>
    <row r="33" spans="1:12" ht="19.5" customHeight="1" x14ac:dyDescent="0.25">
      <c r="A33" s="74">
        <v>17</v>
      </c>
      <c r="B33" s="50"/>
      <c r="C33" s="290"/>
      <c r="D33" s="291"/>
      <c r="E33" s="292"/>
      <c r="F33" s="12"/>
      <c r="G33" s="13"/>
      <c r="H33" s="270"/>
      <c r="I33" s="270"/>
      <c r="J33" s="266" t="str">
        <f t="shared" si="2"/>
        <v xml:space="preserve"> </v>
      </c>
      <c r="K33" s="266"/>
      <c r="L33" s="266"/>
    </row>
    <row r="34" spans="1:12" ht="19.5" customHeight="1" x14ac:dyDescent="0.25">
      <c r="A34" s="74">
        <v>18</v>
      </c>
      <c r="B34" s="50"/>
      <c r="C34" s="290"/>
      <c r="D34" s="291"/>
      <c r="E34" s="292"/>
      <c r="F34" s="12"/>
      <c r="G34" s="13"/>
      <c r="H34" s="270"/>
      <c r="I34" s="270"/>
      <c r="J34" s="266" t="str">
        <f t="shared" si="2"/>
        <v xml:space="preserve"> </v>
      </c>
      <c r="K34" s="266"/>
      <c r="L34" s="266"/>
    </row>
    <row r="35" spans="1:12" ht="19.5" customHeight="1" x14ac:dyDescent="0.25">
      <c r="A35" s="74">
        <v>19</v>
      </c>
      <c r="B35" s="50"/>
      <c r="C35" s="290"/>
      <c r="D35" s="291"/>
      <c r="E35" s="292"/>
      <c r="F35" s="12"/>
      <c r="G35" s="13"/>
      <c r="H35" s="270"/>
      <c r="I35" s="270"/>
      <c r="J35" s="266" t="str">
        <f t="shared" si="2"/>
        <v xml:space="preserve"> </v>
      </c>
      <c r="K35" s="266"/>
      <c r="L35" s="266"/>
    </row>
    <row r="36" spans="1:12" ht="19.5" customHeight="1" x14ac:dyDescent="0.25">
      <c r="A36" s="74">
        <v>20</v>
      </c>
      <c r="B36" s="50"/>
      <c r="C36" s="290"/>
      <c r="D36" s="291"/>
      <c r="E36" s="292"/>
      <c r="F36" s="12"/>
      <c r="G36" s="13"/>
      <c r="H36" s="270"/>
      <c r="I36" s="270"/>
      <c r="J36" s="266" t="str">
        <f t="shared" si="2"/>
        <v xml:space="preserve"> </v>
      </c>
      <c r="K36" s="266"/>
      <c r="L36" s="266"/>
    </row>
    <row r="37" spans="1:12" ht="19.5" customHeight="1" x14ac:dyDescent="0.25">
      <c r="A37" s="74">
        <v>21</v>
      </c>
      <c r="B37" s="50"/>
      <c r="C37" s="290"/>
      <c r="D37" s="291"/>
      <c r="E37" s="292"/>
      <c r="F37" s="12"/>
      <c r="G37" s="13"/>
      <c r="H37" s="270"/>
      <c r="I37" s="270"/>
      <c r="J37" s="266" t="str">
        <f t="shared" si="2"/>
        <v xml:space="preserve"> </v>
      </c>
      <c r="K37" s="266"/>
      <c r="L37" s="266"/>
    </row>
    <row r="38" spans="1:12" ht="19.5" customHeight="1" x14ac:dyDescent="0.25">
      <c r="A38" s="74">
        <v>22</v>
      </c>
      <c r="B38" s="50"/>
      <c r="C38" s="290"/>
      <c r="D38" s="291"/>
      <c r="E38" s="292"/>
      <c r="F38" s="12"/>
      <c r="G38" s="13"/>
      <c r="H38" s="270"/>
      <c r="I38" s="270"/>
      <c r="J38" s="266" t="str">
        <f t="shared" si="2"/>
        <v xml:space="preserve"> </v>
      </c>
      <c r="K38" s="266"/>
      <c r="L38" s="266"/>
    </row>
    <row r="39" spans="1:12" ht="19.5" customHeight="1" x14ac:dyDescent="0.25">
      <c r="A39" s="74">
        <v>23</v>
      </c>
      <c r="B39" s="50"/>
      <c r="C39" s="290"/>
      <c r="D39" s="291"/>
      <c r="E39" s="292"/>
      <c r="F39" s="12"/>
      <c r="G39" s="13"/>
      <c r="H39" s="270"/>
      <c r="I39" s="270"/>
      <c r="J39" s="266" t="str">
        <f t="shared" si="2"/>
        <v xml:space="preserve"> </v>
      </c>
      <c r="K39" s="266"/>
      <c r="L39" s="266"/>
    </row>
    <row r="40" spans="1:12" ht="19.5" customHeight="1" x14ac:dyDescent="0.25">
      <c r="A40" s="74">
        <v>24</v>
      </c>
      <c r="B40" s="50"/>
      <c r="C40" s="290"/>
      <c r="D40" s="291"/>
      <c r="E40" s="292"/>
      <c r="F40" s="12"/>
      <c r="G40" s="13"/>
      <c r="H40" s="270"/>
      <c r="I40" s="270"/>
      <c r="J40" s="266" t="str">
        <f t="shared" si="2"/>
        <v xml:space="preserve"> </v>
      </c>
      <c r="K40" s="266"/>
      <c r="L40" s="266"/>
    </row>
    <row r="41" spans="1:12" ht="19.5" customHeight="1" x14ac:dyDescent="0.25">
      <c r="A41" s="74">
        <v>25</v>
      </c>
      <c r="B41" s="50"/>
      <c r="C41" s="290"/>
      <c r="D41" s="291"/>
      <c r="E41" s="292"/>
      <c r="F41" s="12"/>
      <c r="G41" s="13"/>
      <c r="H41" s="270"/>
      <c r="I41" s="270"/>
      <c r="J41" s="266" t="str">
        <f t="shared" si="2"/>
        <v xml:space="preserve"> </v>
      </c>
      <c r="K41" s="266"/>
      <c r="L41" s="266"/>
    </row>
    <row r="42" spans="1:12" ht="19.5" customHeight="1" x14ac:dyDescent="0.25">
      <c r="A42" s="74">
        <v>26</v>
      </c>
      <c r="B42" s="50"/>
      <c r="C42" s="290"/>
      <c r="D42" s="291"/>
      <c r="E42" s="292"/>
      <c r="F42" s="12"/>
      <c r="G42" s="13"/>
      <c r="H42" s="270"/>
      <c r="I42" s="270"/>
      <c r="J42" s="266" t="str">
        <f t="shared" si="2"/>
        <v xml:space="preserve"> </v>
      </c>
      <c r="K42" s="266"/>
      <c r="L42" s="266"/>
    </row>
    <row r="43" spans="1:12" ht="19.5" customHeight="1" x14ac:dyDescent="0.25">
      <c r="A43" s="74">
        <v>27</v>
      </c>
      <c r="B43" s="50"/>
      <c r="C43" s="290"/>
      <c r="D43" s="291"/>
      <c r="E43" s="292"/>
      <c r="F43" s="12"/>
      <c r="G43" s="13"/>
      <c r="H43" s="270"/>
      <c r="I43" s="270"/>
      <c r="J43" s="266" t="str">
        <f t="shared" si="2"/>
        <v xml:space="preserve"> </v>
      </c>
      <c r="K43" s="266"/>
      <c r="L43" s="266"/>
    </row>
    <row r="44" spans="1:12" ht="19.5" customHeight="1" x14ac:dyDescent="0.25">
      <c r="A44" s="74">
        <v>28</v>
      </c>
      <c r="B44" s="50"/>
      <c r="C44" s="290"/>
      <c r="D44" s="291"/>
      <c r="E44" s="292"/>
      <c r="F44" s="12"/>
      <c r="G44" s="13"/>
      <c r="H44" s="270"/>
      <c r="I44" s="270"/>
      <c r="J44" s="266" t="str">
        <f t="shared" si="2"/>
        <v xml:space="preserve"> </v>
      </c>
      <c r="K44" s="266"/>
      <c r="L44" s="266"/>
    </row>
    <row r="45" spans="1:12" ht="19.5" customHeight="1" x14ac:dyDescent="0.25">
      <c r="A45" s="74">
        <v>29</v>
      </c>
      <c r="B45" s="50"/>
      <c r="C45" s="290"/>
      <c r="D45" s="291"/>
      <c r="E45" s="292"/>
      <c r="F45" s="12"/>
      <c r="G45" s="13"/>
      <c r="H45" s="270"/>
      <c r="I45" s="270"/>
      <c r="J45" s="266" t="str">
        <f t="shared" si="2"/>
        <v xml:space="preserve"> </v>
      </c>
      <c r="K45" s="266"/>
      <c r="L45" s="266"/>
    </row>
    <row r="46" spans="1:12" ht="19.5" customHeight="1" x14ac:dyDescent="0.25">
      <c r="A46" s="74">
        <v>30</v>
      </c>
      <c r="B46" s="50"/>
      <c r="C46" s="290"/>
      <c r="D46" s="291"/>
      <c r="E46" s="292"/>
      <c r="F46" s="12"/>
      <c r="G46" s="13"/>
      <c r="H46" s="270"/>
      <c r="I46" s="270"/>
      <c r="J46" s="266" t="str">
        <f t="shared" si="2"/>
        <v xml:space="preserve"> </v>
      </c>
      <c r="K46" s="266"/>
      <c r="L46" s="266"/>
    </row>
    <row r="47" spans="1:12" ht="19.5" customHeight="1" x14ac:dyDescent="0.25">
      <c r="A47" s="74">
        <v>31</v>
      </c>
      <c r="B47" s="50"/>
      <c r="C47" s="290"/>
      <c r="D47" s="291"/>
      <c r="E47" s="292"/>
      <c r="F47" s="12"/>
      <c r="G47" s="13"/>
      <c r="H47" s="270"/>
      <c r="I47" s="270"/>
      <c r="J47" s="266" t="str">
        <f t="shared" si="2"/>
        <v xml:space="preserve"> </v>
      </c>
      <c r="K47" s="266"/>
      <c r="L47" s="266"/>
    </row>
    <row r="48" spans="1:12" ht="19.5" customHeight="1" x14ac:dyDescent="0.25">
      <c r="A48" s="74">
        <v>32</v>
      </c>
      <c r="B48" s="50"/>
      <c r="C48" s="290"/>
      <c r="D48" s="291"/>
      <c r="E48" s="292"/>
      <c r="F48" s="12"/>
      <c r="G48" s="13"/>
      <c r="H48" s="270"/>
      <c r="I48" s="270"/>
      <c r="J48" s="266" t="str">
        <f t="shared" si="2"/>
        <v xml:space="preserve"> </v>
      </c>
      <c r="K48" s="266"/>
      <c r="L48" s="266"/>
    </row>
    <row r="49" spans="1:12" ht="19.5" customHeight="1" x14ac:dyDescent="0.25">
      <c r="A49" s="74">
        <v>33</v>
      </c>
      <c r="B49" s="50"/>
      <c r="C49" s="290"/>
      <c r="D49" s="291"/>
      <c r="E49" s="292"/>
      <c r="F49" s="12"/>
      <c r="G49" s="13"/>
      <c r="H49" s="270"/>
      <c r="I49" s="270"/>
      <c r="J49" s="266" t="str">
        <f t="shared" si="2"/>
        <v xml:space="preserve"> </v>
      </c>
      <c r="K49" s="266"/>
      <c r="L49" s="266"/>
    </row>
    <row r="50" spans="1:12" ht="19.5" customHeight="1" x14ac:dyDescent="0.25">
      <c r="A50" s="74">
        <v>34</v>
      </c>
      <c r="B50" s="50"/>
      <c r="C50" s="290"/>
      <c r="D50" s="291"/>
      <c r="E50" s="292"/>
      <c r="F50" s="12"/>
      <c r="G50" s="13"/>
      <c r="H50" s="270"/>
      <c r="I50" s="270"/>
      <c r="J50" s="266" t="str">
        <f t="shared" si="2"/>
        <v xml:space="preserve"> </v>
      </c>
      <c r="K50" s="266"/>
      <c r="L50" s="266"/>
    </row>
    <row r="51" spans="1:12" ht="19.5" customHeight="1" x14ac:dyDescent="0.25">
      <c r="A51" s="74">
        <v>35</v>
      </c>
      <c r="B51" s="50"/>
      <c r="C51" s="290"/>
      <c r="D51" s="291"/>
      <c r="E51" s="292"/>
      <c r="F51" s="12"/>
      <c r="G51" s="13"/>
      <c r="H51" s="270"/>
      <c r="I51" s="270"/>
      <c r="J51" s="266" t="str">
        <f t="shared" si="2"/>
        <v xml:space="preserve"> </v>
      </c>
      <c r="K51" s="266"/>
      <c r="L51" s="266"/>
    </row>
    <row r="52" spans="1:12" ht="19.5" customHeight="1" x14ac:dyDescent="0.25">
      <c r="A52" s="74">
        <v>36</v>
      </c>
      <c r="B52" s="50"/>
      <c r="C52" s="290"/>
      <c r="D52" s="291"/>
      <c r="E52" s="292"/>
      <c r="F52" s="12"/>
      <c r="G52" s="13"/>
      <c r="H52" s="270"/>
      <c r="I52" s="270"/>
      <c r="J52" s="266" t="str">
        <f t="shared" si="2"/>
        <v xml:space="preserve"> </v>
      </c>
      <c r="K52" s="266"/>
      <c r="L52" s="266"/>
    </row>
    <row r="53" spans="1:12" ht="19.5" customHeight="1" x14ac:dyDescent="0.25">
      <c r="A53" s="74">
        <v>37</v>
      </c>
      <c r="B53" s="50"/>
      <c r="C53" s="290"/>
      <c r="D53" s="291"/>
      <c r="E53" s="292"/>
      <c r="F53" s="12"/>
      <c r="G53" s="13"/>
      <c r="H53" s="270"/>
      <c r="I53" s="270"/>
      <c r="J53" s="266" t="str">
        <f t="shared" si="2"/>
        <v xml:space="preserve"> </v>
      </c>
      <c r="K53" s="266"/>
      <c r="L53" s="266"/>
    </row>
    <row r="54" spans="1:12" ht="19.5" customHeight="1" x14ac:dyDescent="0.25">
      <c r="A54" s="74">
        <v>38</v>
      </c>
      <c r="B54" s="50"/>
      <c r="C54" s="290"/>
      <c r="D54" s="291"/>
      <c r="E54" s="292"/>
      <c r="F54" s="12"/>
      <c r="G54" s="13"/>
      <c r="H54" s="270"/>
      <c r="I54" s="270"/>
      <c r="J54" s="266" t="str">
        <f t="shared" si="2"/>
        <v xml:space="preserve"> </v>
      </c>
      <c r="K54" s="266"/>
      <c r="L54" s="266"/>
    </row>
    <row r="55" spans="1:12" ht="19.5" customHeight="1" x14ac:dyDescent="0.25">
      <c r="A55" s="74">
        <v>39</v>
      </c>
      <c r="B55" s="50"/>
      <c r="C55" s="290"/>
      <c r="D55" s="291"/>
      <c r="E55" s="292"/>
      <c r="F55" s="12"/>
      <c r="G55" s="13"/>
      <c r="H55" s="270"/>
      <c r="I55" s="270"/>
      <c r="J55" s="266" t="str">
        <f t="shared" si="2"/>
        <v xml:space="preserve"> </v>
      </c>
      <c r="K55" s="266"/>
      <c r="L55" s="266"/>
    </row>
    <row r="56" spans="1:12" ht="19.5" customHeight="1" x14ac:dyDescent="0.25">
      <c r="A56" s="74">
        <v>40</v>
      </c>
      <c r="B56" s="50"/>
      <c r="C56" s="290"/>
      <c r="D56" s="291"/>
      <c r="E56" s="292"/>
      <c r="F56" s="12"/>
      <c r="G56" s="13"/>
      <c r="H56" s="270"/>
      <c r="I56" s="270"/>
      <c r="J56" s="266" t="str">
        <f t="shared" si="2"/>
        <v xml:space="preserve"> </v>
      </c>
      <c r="K56" s="266"/>
      <c r="L56" s="266"/>
    </row>
    <row r="57" spans="1:12" ht="19.5" customHeight="1" x14ac:dyDescent="0.25">
      <c r="A57" s="74">
        <v>41</v>
      </c>
      <c r="B57" s="50"/>
      <c r="C57" s="290"/>
      <c r="D57" s="291"/>
      <c r="E57" s="292"/>
      <c r="F57" s="12"/>
      <c r="G57" s="13"/>
      <c r="H57" s="270"/>
      <c r="I57" s="270"/>
      <c r="J57" s="266" t="str">
        <f t="shared" si="2"/>
        <v xml:space="preserve"> </v>
      </c>
      <c r="K57" s="266"/>
      <c r="L57" s="266"/>
    </row>
    <row r="58" spans="1:12" ht="19.5" customHeight="1" x14ac:dyDescent="0.25">
      <c r="A58" s="74">
        <v>42</v>
      </c>
      <c r="B58" s="50"/>
      <c r="C58" s="290"/>
      <c r="D58" s="291"/>
      <c r="E58" s="292"/>
      <c r="F58" s="12"/>
      <c r="G58" s="13"/>
      <c r="H58" s="270"/>
      <c r="I58" s="270"/>
      <c r="J58" s="266" t="str">
        <f t="shared" si="2"/>
        <v xml:space="preserve"> </v>
      </c>
      <c r="K58" s="266"/>
      <c r="L58" s="266"/>
    </row>
    <row r="59" spans="1:12" ht="19.5" customHeight="1" x14ac:dyDescent="0.25">
      <c r="A59" s="74">
        <v>43</v>
      </c>
      <c r="B59" s="50"/>
      <c r="C59" s="290"/>
      <c r="D59" s="291"/>
      <c r="E59" s="292"/>
      <c r="F59" s="12"/>
      <c r="G59" s="13"/>
      <c r="H59" s="270"/>
      <c r="I59" s="270"/>
      <c r="J59" s="266" t="str">
        <f t="shared" si="2"/>
        <v xml:space="preserve"> </v>
      </c>
      <c r="K59" s="266"/>
      <c r="L59" s="266"/>
    </row>
    <row r="60" spans="1:12" ht="19.5" customHeight="1" x14ac:dyDescent="0.25">
      <c r="A60" s="74">
        <v>44</v>
      </c>
      <c r="B60" s="50"/>
      <c r="C60" s="290"/>
      <c r="D60" s="291"/>
      <c r="E60" s="292"/>
      <c r="F60" s="12"/>
      <c r="G60" s="13"/>
      <c r="H60" s="270"/>
      <c r="I60" s="270"/>
      <c r="J60" s="266" t="str">
        <f t="shared" si="2"/>
        <v xml:space="preserve"> </v>
      </c>
      <c r="K60" s="266"/>
      <c r="L60" s="266"/>
    </row>
    <row r="61" spans="1:12" ht="19.5" customHeight="1" x14ac:dyDescent="0.25">
      <c r="A61" s="74">
        <v>45</v>
      </c>
      <c r="B61" s="50"/>
      <c r="C61" s="290"/>
      <c r="D61" s="291"/>
      <c r="E61" s="292"/>
      <c r="F61" s="12"/>
      <c r="G61" s="13"/>
      <c r="H61" s="270"/>
      <c r="I61" s="270"/>
      <c r="J61" s="266" t="str">
        <f t="shared" si="2"/>
        <v xml:space="preserve"> </v>
      </c>
      <c r="K61" s="266"/>
      <c r="L61" s="266"/>
    </row>
    <row r="62" spans="1:12" ht="19.5" customHeight="1" x14ac:dyDescent="0.25">
      <c r="A62" s="74">
        <v>46</v>
      </c>
      <c r="B62" s="50"/>
      <c r="C62" s="290"/>
      <c r="D62" s="291"/>
      <c r="E62" s="292"/>
      <c r="F62" s="12"/>
      <c r="G62" s="13"/>
      <c r="H62" s="270"/>
      <c r="I62" s="270"/>
      <c r="J62" s="266" t="str">
        <f t="shared" si="2"/>
        <v xml:space="preserve"> </v>
      </c>
      <c r="K62" s="266"/>
      <c r="L62" s="266"/>
    </row>
    <row r="63" spans="1:12" ht="19.5" customHeight="1" x14ac:dyDescent="0.25">
      <c r="A63" s="74">
        <v>47</v>
      </c>
      <c r="B63" s="50"/>
      <c r="C63" s="290"/>
      <c r="D63" s="291"/>
      <c r="E63" s="292"/>
      <c r="F63" s="12"/>
      <c r="G63" s="13"/>
      <c r="H63" s="270"/>
      <c r="I63" s="270"/>
      <c r="J63" s="266" t="str">
        <f t="shared" si="2"/>
        <v xml:space="preserve"> </v>
      </c>
      <c r="K63" s="266"/>
      <c r="L63" s="266"/>
    </row>
    <row r="64" spans="1:12" ht="19.5" customHeight="1" x14ac:dyDescent="0.25">
      <c r="A64" s="74">
        <v>48</v>
      </c>
      <c r="B64" s="50"/>
      <c r="C64" s="290"/>
      <c r="D64" s="291"/>
      <c r="E64" s="292"/>
      <c r="F64" s="12"/>
      <c r="G64" s="13"/>
      <c r="H64" s="270"/>
      <c r="I64" s="270"/>
      <c r="J64" s="266" t="str">
        <f t="shared" si="2"/>
        <v xml:space="preserve"> </v>
      </c>
      <c r="K64" s="266"/>
      <c r="L64" s="266"/>
    </row>
    <row r="65" spans="1:12" ht="19.5" customHeight="1" x14ac:dyDescent="0.25">
      <c r="A65" s="74">
        <v>49</v>
      </c>
      <c r="B65" s="50"/>
      <c r="C65" s="290"/>
      <c r="D65" s="291"/>
      <c r="E65" s="292"/>
      <c r="F65" s="12"/>
      <c r="G65" s="13"/>
      <c r="H65" s="270"/>
      <c r="I65" s="270"/>
      <c r="J65" s="266" t="str">
        <f t="shared" si="2"/>
        <v xml:space="preserve"> </v>
      </c>
      <c r="K65" s="266"/>
      <c r="L65" s="266"/>
    </row>
    <row r="66" spans="1:12" ht="19.5" customHeight="1" x14ac:dyDescent="0.25">
      <c r="A66" s="74">
        <v>50</v>
      </c>
      <c r="B66" s="50"/>
      <c r="C66" s="290"/>
      <c r="D66" s="291"/>
      <c r="E66" s="292"/>
      <c r="F66" s="12"/>
      <c r="G66" s="13"/>
      <c r="H66" s="270"/>
      <c r="I66" s="270"/>
      <c r="J66" s="266" t="str">
        <f t="shared" si="2"/>
        <v xml:space="preserve"> </v>
      </c>
      <c r="K66" s="266"/>
      <c r="L66" s="266"/>
    </row>
    <row r="67" spans="1:12" ht="19.5" customHeight="1" x14ac:dyDescent="0.25">
      <c r="A67" s="74">
        <v>51</v>
      </c>
      <c r="B67" s="50"/>
      <c r="C67" s="290"/>
      <c r="D67" s="291"/>
      <c r="E67" s="292"/>
      <c r="F67" s="12"/>
      <c r="G67" s="13"/>
      <c r="H67" s="270"/>
      <c r="I67" s="270"/>
      <c r="J67" s="266" t="str">
        <f t="shared" si="2"/>
        <v xml:space="preserve"> </v>
      </c>
      <c r="K67" s="266"/>
      <c r="L67" s="266"/>
    </row>
    <row r="68" spans="1:12" ht="19.5" customHeight="1" x14ac:dyDescent="0.25">
      <c r="A68" s="74">
        <v>52</v>
      </c>
      <c r="B68" s="50"/>
      <c r="C68" s="290"/>
      <c r="D68" s="291"/>
      <c r="E68" s="292"/>
      <c r="F68" s="12"/>
      <c r="G68" s="13"/>
      <c r="H68" s="270"/>
      <c r="I68" s="270"/>
      <c r="J68" s="266" t="str">
        <f t="shared" si="2"/>
        <v xml:space="preserve"> </v>
      </c>
      <c r="K68" s="266"/>
      <c r="L68" s="266"/>
    </row>
    <row r="69" spans="1:12" ht="19.5" customHeight="1" x14ac:dyDescent="0.25">
      <c r="A69" s="74">
        <v>53</v>
      </c>
      <c r="B69" s="50"/>
      <c r="C69" s="290"/>
      <c r="D69" s="291"/>
      <c r="E69" s="292"/>
      <c r="F69" s="12"/>
      <c r="G69" s="13"/>
      <c r="H69" s="270"/>
      <c r="I69" s="270"/>
      <c r="J69" s="266" t="str">
        <f t="shared" si="2"/>
        <v xml:space="preserve"> </v>
      </c>
      <c r="K69" s="266"/>
      <c r="L69" s="266"/>
    </row>
    <row r="70" spans="1:12" ht="19.5" customHeight="1" x14ac:dyDescent="0.25">
      <c r="A70" s="74">
        <v>54</v>
      </c>
      <c r="B70" s="50"/>
      <c r="C70" s="290"/>
      <c r="D70" s="291"/>
      <c r="E70" s="292"/>
      <c r="F70" s="12"/>
      <c r="G70" s="13"/>
      <c r="H70" s="270"/>
      <c r="I70" s="270"/>
      <c r="J70" s="266" t="str">
        <f t="shared" si="2"/>
        <v xml:space="preserve"> </v>
      </c>
      <c r="K70" s="266"/>
      <c r="L70" s="266"/>
    </row>
    <row r="71" spans="1:12" ht="19.5" customHeight="1" x14ac:dyDescent="0.25">
      <c r="A71" s="74">
        <v>55</v>
      </c>
      <c r="B71" s="50"/>
      <c r="C71" s="290"/>
      <c r="D71" s="291"/>
      <c r="E71" s="292"/>
      <c r="F71" s="12"/>
      <c r="G71" s="13"/>
      <c r="H71" s="270"/>
      <c r="I71" s="270"/>
      <c r="J71" s="266" t="str">
        <f t="shared" si="2"/>
        <v xml:space="preserve"> </v>
      </c>
      <c r="K71" s="266"/>
      <c r="L71" s="266"/>
    </row>
    <row r="72" spans="1:12" ht="19.5" customHeight="1" x14ac:dyDescent="0.25">
      <c r="A72" s="74">
        <v>56</v>
      </c>
      <c r="B72" s="50"/>
      <c r="C72" s="290"/>
      <c r="D72" s="291"/>
      <c r="E72" s="292"/>
      <c r="F72" s="12"/>
      <c r="G72" s="13"/>
      <c r="H72" s="270"/>
      <c r="I72" s="270"/>
      <c r="J72" s="266" t="str">
        <f t="shared" si="2"/>
        <v xml:space="preserve"> </v>
      </c>
      <c r="K72" s="266"/>
      <c r="L72" s="266"/>
    </row>
    <row r="73" spans="1:12" ht="19.5" customHeight="1" x14ac:dyDescent="0.25">
      <c r="A73" s="74">
        <v>57</v>
      </c>
      <c r="B73" s="50"/>
      <c r="C73" s="290"/>
      <c r="D73" s="291"/>
      <c r="E73" s="292"/>
      <c r="F73" s="12"/>
      <c r="G73" s="13"/>
      <c r="H73" s="270"/>
      <c r="I73" s="270"/>
      <c r="J73" s="266" t="str">
        <f t="shared" si="2"/>
        <v xml:space="preserve"> </v>
      </c>
      <c r="K73" s="266"/>
      <c r="L73" s="266"/>
    </row>
    <row r="74" spans="1:12" ht="19.5" customHeight="1" x14ac:dyDescent="0.25">
      <c r="A74" s="74">
        <v>58</v>
      </c>
      <c r="B74" s="50"/>
      <c r="C74" s="290"/>
      <c r="D74" s="291"/>
      <c r="E74" s="292"/>
      <c r="F74" s="12"/>
      <c r="G74" s="13"/>
      <c r="H74" s="270"/>
      <c r="I74" s="270"/>
      <c r="J74" s="266" t="str">
        <f t="shared" si="2"/>
        <v xml:space="preserve"> </v>
      </c>
      <c r="K74" s="266"/>
      <c r="L74" s="266"/>
    </row>
    <row r="75" spans="1:12" ht="19.5" customHeight="1" x14ac:dyDescent="0.25">
      <c r="A75" s="74">
        <v>59</v>
      </c>
      <c r="B75" s="50"/>
      <c r="C75" s="290"/>
      <c r="D75" s="291"/>
      <c r="E75" s="292"/>
      <c r="F75" s="12"/>
      <c r="G75" s="13"/>
      <c r="H75" s="270"/>
      <c r="I75" s="270"/>
      <c r="J75" s="266" t="str">
        <f t="shared" si="2"/>
        <v xml:space="preserve"> </v>
      </c>
      <c r="K75" s="266"/>
      <c r="L75" s="266"/>
    </row>
    <row r="76" spans="1:12" ht="19.5" customHeight="1" x14ac:dyDescent="0.25">
      <c r="A76" s="74">
        <v>60</v>
      </c>
      <c r="B76" s="50"/>
      <c r="C76" s="290"/>
      <c r="D76" s="291"/>
      <c r="E76" s="292"/>
      <c r="F76" s="12"/>
      <c r="G76" s="13"/>
      <c r="H76" s="270"/>
      <c r="I76" s="270"/>
      <c r="J76" s="266" t="str">
        <f t="shared" si="2"/>
        <v xml:space="preserve"> </v>
      </c>
      <c r="K76" s="266"/>
      <c r="L76" s="266"/>
    </row>
    <row r="77" spans="1:12" ht="19.5" customHeight="1" x14ac:dyDescent="0.25">
      <c r="A77" s="74">
        <v>61</v>
      </c>
      <c r="B77" s="50"/>
      <c r="C77" s="290"/>
      <c r="D77" s="291"/>
      <c r="E77" s="292"/>
      <c r="F77" s="12"/>
      <c r="G77" s="13"/>
      <c r="H77" s="270"/>
      <c r="I77" s="270"/>
      <c r="J77" s="266" t="str">
        <f t="shared" si="2"/>
        <v xml:space="preserve"> </v>
      </c>
      <c r="K77" s="266"/>
      <c r="L77" s="266"/>
    </row>
    <row r="78" spans="1:12" ht="19.5" customHeight="1" x14ac:dyDescent="0.25">
      <c r="A78" s="74">
        <v>62</v>
      </c>
      <c r="B78" s="50"/>
      <c r="C78" s="290"/>
      <c r="D78" s="291"/>
      <c r="E78" s="292"/>
      <c r="F78" s="12"/>
      <c r="G78" s="13"/>
      <c r="H78" s="270"/>
      <c r="I78" s="270"/>
      <c r="J78" s="266" t="str">
        <f t="shared" si="2"/>
        <v xml:space="preserve"> </v>
      </c>
      <c r="K78" s="266"/>
      <c r="L78" s="266"/>
    </row>
    <row r="79" spans="1:12" ht="19.5" customHeight="1" x14ac:dyDescent="0.25">
      <c r="A79" s="74">
        <v>63</v>
      </c>
      <c r="B79" s="50"/>
      <c r="C79" s="290"/>
      <c r="D79" s="291"/>
      <c r="E79" s="292"/>
      <c r="F79" s="12"/>
      <c r="G79" s="13"/>
      <c r="H79" s="270"/>
      <c r="I79" s="270"/>
      <c r="J79" s="266" t="str">
        <f t="shared" si="2"/>
        <v xml:space="preserve"> </v>
      </c>
      <c r="K79" s="266"/>
      <c r="L79" s="266"/>
    </row>
    <row r="80" spans="1:12" ht="19.5" customHeight="1" x14ac:dyDescent="0.25">
      <c r="A80" s="74">
        <v>64</v>
      </c>
      <c r="B80" s="50"/>
      <c r="C80" s="290"/>
      <c r="D80" s="291"/>
      <c r="E80" s="292"/>
      <c r="F80" s="12"/>
      <c r="G80" s="13"/>
      <c r="H80" s="270"/>
      <c r="I80" s="270"/>
      <c r="J80" s="266" t="str">
        <f t="shared" si="2"/>
        <v xml:space="preserve"> </v>
      </c>
      <c r="K80" s="266"/>
      <c r="L80" s="266"/>
    </row>
    <row r="81" spans="1:12" ht="19.5" customHeight="1" x14ac:dyDescent="0.25">
      <c r="A81" s="74">
        <v>65</v>
      </c>
      <c r="B81" s="50"/>
      <c r="C81" s="290"/>
      <c r="D81" s="291"/>
      <c r="E81" s="292"/>
      <c r="F81" s="12"/>
      <c r="G81" s="13"/>
      <c r="H81" s="270"/>
      <c r="I81" s="270"/>
      <c r="J81" s="266" t="str">
        <f t="shared" si="2"/>
        <v xml:space="preserve"> </v>
      </c>
      <c r="K81" s="266"/>
      <c r="L81" s="266"/>
    </row>
    <row r="82" spans="1:12" ht="19.5" customHeight="1" x14ac:dyDescent="0.25">
      <c r="A82" s="74">
        <v>66</v>
      </c>
      <c r="B82" s="50"/>
      <c r="C82" s="290"/>
      <c r="D82" s="291"/>
      <c r="E82" s="292"/>
      <c r="F82" s="12"/>
      <c r="G82" s="13"/>
      <c r="H82" s="270"/>
      <c r="I82" s="270"/>
      <c r="J82" s="266" t="str">
        <f t="shared" ref="J82:J116" si="3">IF(F82=11,"In das Fox-Bestandsverzeichnis aufnehmen",IF(F82=3,"Aus dem Fox-Bestandsverzeichnis löschen"," "))</f>
        <v xml:space="preserve"> </v>
      </c>
      <c r="K82" s="266"/>
      <c r="L82" s="266"/>
    </row>
    <row r="83" spans="1:12" ht="19.5" customHeight="1" x14ac:dyDescent="0.25">
      <c r="A83" s="74">
        <v>67</v>
      </c>
      <c r="B83" s="50"/>
      <c r="C83" s="290"/>
      <c r="D83" s="291"/>
      <c r="E83" s="292"/>
      <c r="F83" s="12"/>
      <c r="G83" s="13"/>
      <c r="H83" s="270"/>
      <c r="I83" s="270"/>
      <c r="J83" s="266" t="str">
        <f t="shared" si="3"/>
        <v xml:space="preserve"> </v>
      </c>
      <c r="K83" s="266"/>
      <c r="L83" s="266"/>
    </row>
    <row r="84" spans="1:12" ht="19.5" customHeight="1" x14ac:dyDescent="0.25">
      <c r="A84" s="74">
        <v>68</v>
      </c>
      <c r="B84" s="50"/>
      <c r="C84" s="290"/>
      <c r="D84" s="291"/>
      <c r="E84" s="292"/>
      <c r="F84" s="12"/>
      <c r="G84" s="13"/>
      <c r="H84" s="270"/>
      <c r="I84" s="270"/>
      <c r="J84" s="266" t="str">
        <f t="shared" si="3"/>
        <v xml:space="preserve"> </v>
      </c>
      <c r="K84" s="266"/>
      <c r="L84" s="266"/>
    </row>
    <row r="85" spans="1:12" ht="19.5" customHeight="1" x14ac:dyDescent="0.25">
      <c r="A85" s="74">
        <v>69</v>
      </c>
      <c r="B85" s="50"/>
      <c r="C85" s="290"/>
      <c r="D85" s="291"/>
      <c r="E85" s="292"/>
      <c r="F85" s="12"/>
      <c r="G85" s="13"/>
      <c r="H85" s="270"/>
      <c r="I85" s="270"/>
      <c r="J85" s="266" t="str">
        <f t="shared" si="3"/>
        <v xml:space="preserve"> </v>
      </c>
      <c r="K85" s="266"/>
      <c r="L85" s="266"/>
    </row>
    <row r="86" spans="1:12" ht="19.5" customHeight="1" x14ac:dyDescent="0.25">
      <c r="A86" s="74">
        <v>70</v>
      </c>
      <c r="B86" s="50"/>
      <c r="C86" s="290"/>
      <c r="D86" s="291"/>
      <c r="E86" s="292"/>
      <c r="F86" s="12"/>
      <c r="G86" s="13"/>
      <c r="H86" s="270"/>
      <c r="I86" s="270"/>
      <c r="J86" s="266" t="str">
        <f t="shared" si="3"/>
        <v xml:space="preserve"> </v>
      </c>
      <c r="K86" s="266"/>
      <c r="L86" s="266"/>
    </row>
    <row r="87" spans="1:12" ht="19.5" customHeight="1" x14ac:dyDescent="0.25">
      <c r="A87" s="74">
        <v>71</v>
      </c>
      <c r="B87" s="50"/>
      <c r="C87" s="290"/>
      <c r="D87" s="291"/>
      <c r="E87" s="292"/>
      <c r="F87" s="12"/>
      <c r="G87" s="13"/>
      <c r="H87" s="270"/>
      <c r="I87" s="270"/>
      <c r="J87" s="266" t="str">
        <f t="shared" si="3"/>
        <v xml:space="preserve"> </v>
      </c>
      <c r="K87" s="266"/>
      <c r="L87" s="266"/>
    </row>
    <row r="88" spans="1:12" ht="19.5" customHeight="1" x14ac:dyDescent="0.25">
      <c r="A88" s="74">
        <v>72</v>
      </c>
      <c r="B88" s="50"/>
      <c r="C88" s="290"/>
      <c r="D88" s="291"/>
      <c r="E88" s="292"/>
      <c r="F88" s="12"/>
      <c r="G88" s="13"/>
      <c r="H88" s="270"/>
      <c r="I88" s="270"/>
      <c r="J88" s="266" t="str">
        <f t="shared" si="3"/>
        <v xml:space="preserve"> </v>
      </c>
      <c r="K88" s="266"/>
      <c r="L88" s="266"/>
    </row>
    <row r="89" spans="1:12" ht="19.5" customHeight="1" x14ac:dyDescent="0.25">
      <c r="A89" s="74">
        <v>73</v>
      </c>
      <c r="B89" s="50"/>
      <c r="C89" s="290"/>
      <c r="D89" s="291"/>
      <c r="E89" s="292"/>
      <c r="F89" s="12"/>
      <c r="G89" s="13"/>
      <c r="H89" s="270"/>
      <c r="I89" s="270"/>
      <c r="J89" s="266" t="str">
        <f t="shared" si="3"/>
        <v xml:space="preserve"> </v>
      </c>
      <c r="K89" s="266"/>
      <c r="L89" s="266"/>
    </row>
    <row r="90" spans="1:12" ht="19.5" customHeight="1" x14ac:dyDescent="0.25">
      <c r="A90" s="74">
        <v>74</v>
      </c>
      <c r="B90" s="50"/>
      <c r="C90" s="290"/>
      <c r="D90" s="291"/>
      <c r="E90" s="292"/>
      <c r="F90" s="12"/>
      <c r="G90" s="13"/>
      <c r="H90" s="270"/>
      <c r="I90" s="270"/>
      <c r="J90" s="266" t="str">
        <f t="shared" si="3"/>
        <v xml:space="preserve"> </v>
      </c>
      <c r="K90" s="266"/>
      <c r="L90" s="266"/>
    </row>
    <row r="91" spans="1:12" ht="19.5" customHeight="1" x14ac:dyDescent="0.25">
      <c r="A91" s="74">
        <v>75</v>
      </c>
      <c r="B91" s="50"/>
      <c r="C91" s="290"/>
      <c r="D91" s="291"/>
      <c r="E91" s="292"/>
      <c r="F91" s="12"/>
      <c r="G91" s="13"/>
      <c r="H91" s="270"/>
      <c r="I91" s="270"/>
      <c r="J91" s="266" t="str">
        <f t="shared" si="3"/>
        <v xml:space="preserve"> </v>
      </c>
      <c r="K91" s="266"/>
      <c r="L91" s="266"/>
    </row>
    <row r="92" spans="1:12" ht="19.5" customHeight="1" x14ac:dyDescent="0.25">
      <c r="A92" s="74">
        <v>76</v>
      </c>
      <c r="B92" s="50"/>
      <c r="C92" s="290"/>
      <c r="D92" s="291"/>
      <c r="E92" s="292"/>
      <c r="F92" s="12"/>
      <c r="G92" s="13"/>
      <c r="H92" s="270"/>
      <c r="I92" s="270"/>
      <c r="J92" s="266" t="str">
        <f t="shared" si="3"/>
        <v xml:space="preserve"> </v>
      </c>
      <c r="K92" s="266"/>
      <c r="L92" s="266"/>
    </row>
    <row r="93" spans="1:12" ht="19.5" customHeight="1" x14ac:dyDescent="0.25">
      <c r="A93" s="74">
        <v>77</v>
      </c>
      <c r="B93" s="50"/>
      <c r="C93" s="290"/>
      <c r="D93" s="291"/>
      <c r="E93" s="292"/>
      <c r="F93" s="12"/>
      <c r="G93" s="13"/>
      <c r="H93" s="270"/>
      <c r="I93" s="270"/>
      <c r="J93" s="266" t="str">
        <f t="shared" si="3"/>
        <v xml:space="preserve"> </v>
      </c>
      <c r="K93" s="266"/>
      <c r="L93" s="266"/>
    </row>
    <row r="94" spans="1:12" ht="19.5" customHeight="1" x14ac:dyDescent="0.25">
      <c r="A94" s="74">
        <v>78</v>
      </c>
      <c r="B94" s="50"/>
      <c r="C94" s="290"/>
      <c r="D94" s="291"/>
      <c r="E94" s="292"/>
      <c r="F94" s="12"/>
      <c r="G94" s="13"/>
      <c r="H94" s="270"/>
      <c r="I94" s="270"/>
      <c r="J94" s="266" t="str">
        <f t="shared" si="3"/>
        <v xml:space="preserve"> </v>
      </c>
      <c r="K94" s="266"/>
      <c r="L94" s="266"/>
    </row>
    <row r="95" spans="1:12" ht="19.5" customHeight="1" x14ac:dyDescent="0.25">
      <c r="A95" s="74">
        <v>79</v>
      </c>
      <c r="B95" s="50"/>
      <c r="C95" s="290"/>
      <c r="D95" s="291"/>
      <c r="E95" s="292"/>
      <c r="F95" s="12"/>
      <c r="G95" s="13"/>
      <c r="H95" s="270"/>
      <c r="I95" s="270"/>
      <c r="J95" s="266" t="str">
        <f t="shared" si="3"/>
        <v xml:space="preserve"> </v>
      </c>
      <c r="K95" s="266"/>
      <c r="L95" s="266"/>
    </row>
    <row r="96" spans="1:12" ht="19.5" customHeight="1" x14ac:dyDescent="0.25">
      <c r="A96" s="74">
        <v>80</v>
      </c>
      <c r="B96" s="50"/>
      <c r="C96" s="290"/>
      <c r="D96" s="291"/>
      <c r="E96" s="292"/>
      <c r="F96" s="12"/>
      <c r="G96" s="13"/>
      <c r="H96" s="270"/>
      <c r="I96" s="270"/>
      <c r="J96" s="266" t="str">
        <f t="shared" si="3"/>
        <v xml:space="preserve"> </v>
      </c>
      <c r="K96" s="266"/>
      <c r="L96" s="266"/>
    </row>
    <row r="97" spans="1:12" ht="19.5" customHeight="1" x14ac:dyDescent="0.25">
      <c r="A97" s="74">
        <v>81</v>
      </c>
      <c r="B97" s="50"/>
      <c r="C97" s="290"/>
      <c r="D97" s="291"/>
      <c r="E97" s="292"/>
      <c r="F97" s="12"/>
      <c r="G97" s="13"/>
      <c r="H97" s="270"/>
      <c r="I97" s="270"/>
      <c r="J97" s="266" t="str">
        <f t="shared" si="3"/>
        <v xml:space="preserve"> </v>
      </c>
      <c r="K97" s="266"/>
      <c r="L97" s="266"/>
    </row>
    <row r="98" spans="1:12" ht="19.5" customHeight="1" x14ac:dyDescent="0.25">
      <c r="A98" s="74">
        <v>82</v>
      </c>
      <c r="B98" s="50"/>
      <c r="C98" s="290"/>
      <c r="D98" s="291"/>
      <c r="E98" s="292"/>
      <c r="F98" s="12"/>
      <c r="G98" s="13"/>
      <c r="H98" s="270"/>
      <c r="I98" s="270"/>
      <c r="J98" s="266" t="str">
        <f t="shared" si="3"/>
        <v xml:space="preserve"> </v>
      </c>
      <c r="K98" s="266"/>
      <c r="L98" s="266"/>
    </row>
    <row r="99" spans="1:12" ht="19.5" customHeight="1" x14ac:dyDescent="0.25">
      <c r="A99" s="74">
        <v>83</v>
      </c>
      <c r="B99" s="50"/>
      <c r="C99" s="290"/>
      <c r="D99" s="291"/>
      <c r="E99" s="292"/>
      <c r="F99" s="12"/>
      <c r="G99" s="13"/>
      <c r="H99" s="270"/>
      <c r="I99" s="270"/>
      <c r="J99" s="266" t="str">
        <f t="shared" si="3"/>
        <v xml:space="preserve"> </v>
      </c>
      <c r="K99" s="266"/>
      <c r="L99" s="266"/>
    </row>
    <row r="100" spans="1:12" ht="19.5" customHeight="1" x14ac:dyDescent="0.25">
      <c r="A100" s="74">
        <v>84</v>
      </c>
      <c r="B100" s="50"/>
      <c r="C100" s="290"/>
      <c r="D100" s="291"/>
      <c r="E100" s="292"/>
      <c r="F100" s="12"/>
      <c r="G100" s="13"/>
      <c r="H100" s="270"/>
      <c r="I100" s="270"/>
      <c r="J100" s="266" t="str">
        <f t="shared" si="3"/>
        <v xml:space="preserve"> </v>
      </c>
      <c r="K100" s="266"/>
      <c r="L100" s="266"/>
    </row>
    <row r="101" spans="1:12" ht="19.5" customHeight="1" x14ac:dyDescent="0.25">
      <c r="A101" s="74">
        <v>85</v>
      </c>
      <c r="B101" s="50"/>
      <c r="C101" s="290"/>
      <c r="D101" s="291"/>
      <c r="E101" s="292"/>
      <c r="F101" s="12"/>
      <c r="G101" s="13"/>
      <c r="H101" s="270"/>
      <c r="I101" s="270"/>
      <c r="J101" s="266" t="str">
        <f t="shared" si="3"/>
        <v xml:space="preserve"> </v>
      </c>
      <c r="K101" s="266"/>
      <c r="L101" s="266"/>
    </row>
    <row r="102" spans="1:12" ht="19.5" customHeight="1" x14ac:dyDescent="0.25">
      <c r="A102" s="74">
        <v>86</v>
      </c>
      <c r="B102" s="50"/>
      <c r="C102" s="290"/>
      <c r="D102" s="291"/>
      <c r="E102" s="292"/>
      <c r="F102" s="12"/>
      <c r="G102" s="13"/>
      <c r="H102" s="270"/>
      <c r="I102" s="270"/>
      <c r="J102" s="266" t="str">
        <f t="shared" si="3"/>
        <v xml:space="preserve"> </v>
      </c>
      <c r="K102" s="266"/>
      <c r="L102" s="266"/>
    </row>
    <row r="103" spans="1:12" ht="19.5" customHeight="1" x14ac:dyDescent="0.25">
      <c r="A103" s="74">
        <v>87</v>
      </c>
      <c r="B103" s="50"/>
      <c r="C103" s="290"/>
      <c r="D103" s="291"/>
      <c r="E103" s="292"/>
      <c r="F103" s="12"/>
      <c r="G103" s="13"/>
      <c r="H103" s="270"/>
      <c r="I103" s="270"/>
      <c r="J103" s="266" t="str">
        <f t="shared" si="3"/>
        <v xml:space="preserve"> </v>
      </c>
      <c r="K103" s="266"/>
      <c r="L103" s="266"/>
    </row>
    <row r="104" spans="1:12" ht="19.5" customHeight="1" x14ac:dyDescent="0.25">
      <c r="A104" s="74">
        <v>88</v>
      </c>
      <c r="B104" s="50"/>
      <c r="C104" s="290"/>
      <c r="D104" s="291"/>
      <c r="E104" s="292"/>
      <c r="F104" s="12"/>
      <c r="G104" s="13"/>
      <c r="H104" s="270"/>
      <c r="I104" s="270"/>
      <c r="J104" s="266" t="str">
        <f t="shared" si="3"/>
        <v xml:space="preserve"> </v>
      </c>
      <c r="K104" s="266"/>
      <c r="L104" s="266"/>
    </row>
    <row r="105" spans="1:12" ht="19.5" customHeight="1" x14ac:dyDescent="0.25">
      <c r="A105" s="74">
        <v>89</v>
      </c>
      <c r="B105" s="50"/>
      <c r="C105" s="290"/>
      <c r="D105" s="291"/>
      <c r="E105" s="292"/>
      <c r="F105" s="12"/>
      <c r="G105" s="13"/>
      <c r="H105" s="270"/>
      <c r="I105" s="270"/>
      <c r="J105" s="266" t="str">
        <f t="shared" si="3"/>
        <v xml:space="preserve"> </v>
      </c>
      <c r="K105" s="266"/>
      <c r="L105" s="266"/>
    </row>
    <row r="106" spans="1:12" ht="19.5" customHeight="1" x14ac:dyDescent="0.25">
      <c r="A106" s="74">
        <v>90</v>
      </c>
      <c r="B106" s="50"/>
      <c r="C106" s="290"/>
      <c r="D106" s="291"/>
      <c r="E106" s="292"/>
      <c r="F106" s="12"/>
      <c r="G106" s="13"/>
      <c r="H106" s="270"/>
      <c r="I106" s="270"/>
      <c r="J106" s="266" t="str">
        <f t="shared" si="3"/>
        <v xml:space="preserve"> </v>
      </c>
      <c r="K106" s="266"/>
      <c r="L106" s="266"/>
    </row>
    <row r="107" spans="1:12" ht="19.5" customHeight="1" x14ac:dyDescent="0.25">
      <c r="A107" s="74">
        <v>91</v>
      </c>
      <c r="B107" s="50"/>
      <c r="C107" s="290"/>
      <c r="D107" s="291"/>
      <c r="E107" s="292"/>
      <c r="F107" s="12"/>
      <c r="G107" s="13"/>
      <c r="H107" s="270"/>
      <c r="I107" s="270"/>
      <c r="J107" s="266" t="str">
        <f t="shared" si="3"/>
        <v xml:space="preserve"> </v>
      </c>
      <c r="K107" s="266"/>
      <c r="L107" s="266"/>
    </row>
    <row r="108" spans="1:12" ht="19.5" customHeight="1" x14ac:dyDescent="0.25">
      <c r="A108" s="74">
        <v>92</v>
      </c>
      <c r="B108" s="50"/>
      <c r="C108" s="290"/>
      <c r="D108" s="291"/>
      <c r="E108" s="292"/>
      <c r="F108" s="12"/>
      <c r="G108" s="13"/>
      <c r="H108" s="270"/>
      <c r="I108" s="270"/>
      <c r="J108" s="266" t="str">
        <f t="shared" si="3"/>
        <v xml:space="preserve"> </v>
      </c>
      <c r="K108" s="266"/>
      <c r="L108" s="266"/>
    </row>
    <row r="109" spans="1:12" ht="19.5" customHeight="1" x14ac:dyDescent="0.25">
      <c r="A109" s="74">
        <v>93</v>
      </c>
      <c r="B109" s="50"/>
      <c r="C109" s="290"/>
      <c r="D109" s="291"/>
      <c r="E109" s="292"/>
      <c r="F109" s="12"/>
      <c r="G109" s="13"/>
      <c r="H109" s="270"/>
      <c r="I109" s="270"/>
      <c r="J109" s="266" t="str">
        <f t="shared" si="3"/>
        <v xml:space="preserve"> </v>
      </c>
      <c r="K109" s="266"/>
      <c r="L109" s="266"/>
    </row>
    <row r="110" spans="1:12" ht="19.5" customHeight="1" x14ac:dyDescent="0.25">
      <c r="A110" s="74">
        <v>94</v>
      </c>
      <c r="B110" s="50"/>
      <c r="C110" s="290"/>
      <c r="D110" s="291"/>
      <c r="E110" s="292"/>
      <c r="F110" s="12"/>
      <c r="G110" s="13"/>
      <c r="H110" s="270"/>
      <c r="I110" s="270"/>
      <c r="J110" s="266" t="str">
        <f t="shared" si="3"/>
        <v xml:space="preserve"> </v>
      </c>
      <c r="K110" s="266"/>
      <c r="L110" s="266"/>
    </row>
    <row r="111" spans="1:12" ht="19.5" customHeight="1" x14ac:dyDescent="0.25">
      <c r="A111" s="74">
        <v>95</v>
      </c>
      <c r="B111" s="50"/>
      <c r="C111" s="290"/>
      <c r="D111" s="291"/>
      <c r="E111" s="292"/>
      <c r="F111" s="12"/>
      <c r="G111" s="13"/>
      <c r="H111" s="270"/>
      <c r="I111" s="270"/>
      <c r="J111" s="266" t="str">
        <f t="shared" si="3"/>
        <v xml:space="preserve"> </v>
      </c>
      <c r="K111" s="266"/>
      <c r="L111" s="266"/>
    </row>
    <row r="112" spans="1:12" ht="19.5" customHeight="1" x14ac:dyDescent="0.25">
      <c r="A112" s="74">
        <v>96</v>
      </c>
      <c r="B112" s="50"/>
      <c r="C112" s="290"/>
      <c r="D112" s="291"/>
      <c r="E112" s="292"/>
      <c r="F112" s="12"/>
      <c r="G112" s="13"/>
      <c r="H112" s="270"/>
      <c r="I112" s="270"/>
      <c r="J112" s="266" t="str">
        <f t="shared" si="3"/>
        <v xml:space="preserve"> </v>
      </c>
      <c r="K112" s="266"/>
      <c r="L112" s="266"/>
    </row>
    <row r="113" spans="1:12" ht="19.5" customHeight="1" x14ac:dyDescent="0.25">
      <c r="A113" s="74">
        <v>97</v>
      </c>
      <c r="B113" s="50"/>
      <c r="C113" s="290"/>
      <c r="D113" s="291"/>
      <c r="E113" s="292"/>
      <c r="F113" s="12"/>
      <c r="G113" s="13"/>
      <c r="H113" s="270"/>
      <c r="I113" s="270"/>
      <c r="J113" s="266" t="str">
        <f t="shared" si="3"/>
        <v xml:space="preserve"> </v>
      </c>
      <c r="K113" s="266"/>
      <c r="L113" s="266"/>
    </row>
    <row r="114" spans="1:12" ht="19.5" customHeight="1" x14ac:dyDescent="0.25">
      <c r="A114" s="74">
        <v>98</v>
      </c>
      <c r="B114" s="50"/>
      <c r="C114" s="290"/>
      <c r="D114" s="291"/>
      <c r="E114" s="292"/>
      <c r="F114" s="12"/>
      <c r="G114" s="13"/>
      <c r="H114" s="270"/>
      <c r="I114" s="270"/>
      <c r="J114" s="266" t="str">
        <f t="shared" si="3"/>
        <v xml:space="preserve"> </v>
      </c>
      <c r="K114" s="266"/>
      <c r="L114" s="266"/>
    </row>
    <row r="115" spans="1:12" ht="19.5" customHeight="1" x14ac:dyDescent="0.25">
      <c r="A115" s="74">
        <v>99</v>
      </c>
      <c r="B115" s="50"/>
      <c r="C115" s="290"/>
      <c r="D115" s="291"/>
      <c r="E115" s="292"/>
      <c r="F115" s="12"/>
      <c r="G115" s="13"/>
      <c r="H115" s="270"/>
      <c r="I115" s="270"/>
      <c r="J115" s="266" t="str">
        <f t="shared" si="3"/>
        <v xml:space="preserve"> </v>
      </c>
      <c r="K115" s="266"/>
      <c r="L115" s="266"/>
    </row>
    <row r="116" spans="1:12" ht="19.5" customHeight="1" x14ac:dyDescent="0.25">
      <c r="A116" s="74">
        <v>100</v>
      </c>
      <c r="B116" s="50"/>
      <c r="C116" s="293"/>
      <c r="D116" s="293"/>
      <c r="E116" s="293"/>
      <c r="F116" s="12"/>
      <c r="G116" s="13"/>
      <c r="H116" s="270"/>
      <c r="I116" s="270"/>
      <c r="J116" s="266" t="str">
        <f t="shared" si="3"/>
        <v xml:space="preserve"> </v>
      </c>
      <c r="K116" s="266"/>
      <c r="L116" s="266"/>
    </row>
    <row r="117" spans="1:12" ht="19.5" customHeight="1" x14ac:dyDescent="0.3">
      <c r="A117" s="75"/>
      <c r="B117" s="75"/>
      <c r="C117" s="289"/>
      <c r="D117" s="289"/>
      <c r="E117" s="289"/>
      <c r="F117" s="76" t="s">
        <v>106</v>
      </c>
      <c r="G117" s="77">
        <f>SUM(G17:G116)</f>
        <v>0</v>
      </c>
      <c r="H117" s="271">
        <f>SUM(H17:H116)</f>
        <v>0</v>
      </c>
      <c r="I117" s="271"/>
    </row>
    <row r="118" spans="1:12" ht="19.5" customHeight="1" x14ac:dyDescent="0.3">
      <c r="F118" s="78" t="s">
        <v>53</v>
      </c>
      <c r="G118" s="79">
        <f>G117-H117</f>
        <v>0</v>
      </c>
    </row>
    <row r="119" spans="1:12" ht="19.5" customHeight="1" x14ac:dyDescent="0.25"/>
    <row r="120" spans="1:12" ht="19.5" customHeight="1" x14ac:dyDescent="0.25">
      <c r="F120" s="11" t="s">
        <v>18</v>
      </c>
      <c r="G120" s="14">
        <f>SUM(D5:D11)-G117</f>
        <v>0</v>
      </c>
      <c r="H120" s="80">
        <f>SUM(H5:H11)-H117</f>
        <v>0</v>
      </c>
    </row>
    <row r="121" spans="1:12" ht="19.5" customHeight="1" x14ac:dyDescent="0.25">
      <c r="F121" s="11" t="s">
        <v>19</v>
      </c>
      <c r="K121" s="14"/>
    </row>
  </sheetData>
  <sheetProtection sheet="1" objects="1" scenarios="1" selectLockedCells="1"/>
  <protectedRanges>
    <protectedRange password="C464" sqref="A17:E116" name="Bereich Hauptkasse_1"/>
    <protectedRange password="C464" sqref="F17:H116" name="Bereich Hauptkasse_3"/>
  </protectedRanges>
  <mergeCells count="308">
    <mergeCell ref="H20:I20"/>
    <mergeCell ref="H21:I21"/>
    <mergeCell ref="H22:I22"/>
    <mergeCell ref="H23:I23"/>
    <mergeCell ref="H24:I24"/>
    <mergeCell ref="H25:I25"/>
    <mergeCell ref="K2:L2"/>
    <mergeCell ref="H16:I16"/>
    <mergeCell ref="H17:I17"/>
    <mergeCell ref="H18:I18"/>
    <mergeCell ref="H19:I19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J25:L25"/>
    <mergeCell ref="H32:I32"/>
    <mergeCell ref="H33:I33"/>
    <mergeCell ref="H34:I34"/>
    <mergeCell ref="H35:I35"/>
    <mergeCell ref="H36:I36"/>
    <mergeCell ref="H37:I37"/>
    <mergeCell ref="H26:I26"/>
    <mergeCell ref="H27:I27"/>
    <mergeCell ref="H28:I28"/>
    <mergeCell ref="H29:I29"/>
    <mergeCell ref="H30:I30"/>
    <mergeCell ref="H31:I31"/>
    <mergeCell ref="H44:I44"/>
    <mergeCell ref="H45:I45"/>
    <mergeCell ref="H46:I46"/>
    <mergeCell ref="H47:I47"/>
    <mergeCell ref="H48:I48"/>
    <mergeCell ref="H49:I49"/>
    <mergeCell ref="H38:I38"/>
    <mergeCell ref="H39:I39"/>
    <mergeCell ref="H40:I40"/>
    <mergeCell ref="H41:I41"/>
    <mergeCell ref="H42:I42"/>
    <mergeCell ref="H43:I43"/>
    <mergeCell ref="H56:I56"/>
    <mergeCell ref="H57:I57"/>
    <mergeCell ref="H58:I58"/>
    <mergeCell ref="H59:I59"/>
    <mergeCell ref="H60:I60"/>
    <mergeCell ref="H61:I61"/>
    <mergeCell ref="H50:I50"/>
    <mergeCell ref="H51:I51"/>
    <mergeCell ref="H52:I52"/>
    <mergeCell ref="H53:I53"/>
    <mergeCell ref="H54:I54"/>
    <mergeCell ref="H55:I55"/>
    <mergeCell ref="H68:I68"/>
    <mergeCell ref="H69:I69"/>
    <mergeCell ref="H70:I70"/>
    <mergeCell ref="H71:I71"/>
    <mergeCell ref="H72:I72"/>
    <mergeCell ref="H73:I73"/>
    <mergeCell ref="H62:I62"/>
    <mergeCell ref="H63:I63"/>
    <mergeCell ref="H64:I64"/>
    <mergeCell ref="H65:I65"/>
    <mergeCell ref="H66:I66"/>
    <mergeCell ref="H67:I67"/>
    <mergeCell ref="H80:I80"/>
    <mergeCell ref="H81:I81"/>
    <mergeCell ref="H82:I82"/>
    <mergeCell ref="H83:I83"/>
    <mergeCell ref="H84:I84"/>
    <mergeCell ref="H85:I85"/>
    <mergeCell ref="H74:I74"/>
    <mergeCell ref="H75:I75"/>
    <mergeCell ref="H76:I76"/>
    <mergeCell ref="H77:I77"/>
    <mergeCell ref="H78:I78"/>
    <mergeCell ref="H79:I79"/>
    <mergeCell ref="H92:I92"/>
    <mergeCell ref="H93:I93"/>
    <mergeCell ref="H94:I94"/>
    <mergeCell ref="H95:I95"/>
    <mergeCell ref="H96:I96"/>
    <mergeCell ref="H97:I97"/>
    <mergeCell ref="H86:I86"/>
    <mergeCell ref="H87:I87"/>
    <mergeCell ref="H88:I88"/>
    <mergeCell ref="H89:I89"/>
    <mergeCell ref="H90:I90"/>
    <mergeCell ref="H91:I91"/>
    <mergeCell ref="H104:I104"/>
    <mergeCell ref="H105:I105"/>
    <mergeCell ref="H106:I106"/>
    <mergeCell ref="H107:I107"/>
    <mergeCell ref="H108:I108"/>
    <mergeCell ref="H109:I109"/>
    <mergeCell ref="H98:I98"/>
    <mergeCell ref="H99:I99"/>
    <mergeCell ref="H100:I100"/>
    <mergeCell ref="H101:I101"/>
    <mergeCell ref="H102:I102"/>
    <mergeCell ref="H103:I103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55:E55"/>
    <mergeCell ref="C56:E56"/>
    <mergeCell ref="C57:E57"/>
    <mergeCell ref="C58:E58"/>
    <mergeCell ref="C59:E59"/>
    <mergeCell ref="C60:E60"/>
    <mergeCell ref="C49:E49"/>
    <mergeCell ref="C50:E50"/>
    <mergeCell ref="C51:E51"/>
    <mergeCell ref="C52:E52"/>
    <mergeCell ref="C53:E53"/>
    <mergeCell ref="C54:E54"/>
    <mergeCell ref="C67:E67"/>
    <mergeCell ref="C68:E68"/>
    <mergeCell ref="C69:E69"/>
    <mergeCell ref="C70:E70"/>
    <mergeCell ref="C71:E71"/>
    <mergeCell ref="C72:E72"/>
    <mergeCell ref="C61:E61"/>
    <mergeCell ref="C62:E62"/>
    <mergeCell ref="C63:E63"/>
    <mergeCell ref="C64:E64"/>
    <mergeCell ref="C65:E65"/>
    <mergeCell ref="C66:E66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91:E91"/>
    <mergeCell ref="C92:E92"/>
    <mergeCell ref="C93:E93"/>
    <mergeCell ref="C94:E94"/>
    <mergeCell ref="C95:E95"/>
    <mergeCell ref="C96:E96"/>
    <mergeCell ref="C85:E85"/>
    <mergeCell ref="C86:E86"/>
    <mergeCell ref="C87:E87"/>
    <mergeCell ref="C88:E88"/>
    <mergeCell ref="C89:E89"/>
    <mergeCell ref="C90:E90"/>
    <mergeCell ref="C103:E103"/>
    <mergeCell ref="C104:E104"/>
    <mergeCell ref="C105:E105"/>
    <mergeCell ref="C106:E106"/>
    <mergeCell ref="C107:E107"/>
    <mergeCell ref="C108:E108"/>
    <mergeCell ref="C97:E97"/>
    <mergeCell ref="C98:E98"/>
    <mergeCell ref="C99:E99"/>
    <mergeCell ref="C100:E100"/>
    <mergeCell ref="C101:E101"/>
    <mergeCell ref="C102:E102"/>
    <mergeCell ref="C115:E115"/>
    <mergeCell ref="C116:E116"/>
    <mergeCell ref="C117:E117"/>
    <mergeCell ref="H117:I117"/>
    <mergeCell ref="C109:E109"/>
    <mergeCell ref="C110:E110"/>
    <mergeCell ref="C111:E111"/>
    <mergeCell ref="C112:E112"/>
    <mergeCell ref="C113:E113"/>
    <mergeCell ref="C114:E114"/>
    <mergeCell ref="H116:I116"/>
    <mergeCell ref="H110:I110"/>
    <mergeCell ref="H111:I111"/>
    <mergeCell ref="H112:I112"/>
    <mergeCell ref="H113:I113"/>
    <mergeCell ref="H114:I114"/>
    <mergeCell ref="H115:I115"/>
    <mergeCell ref="J26:L26"/>
    <mergeCell ref="J27:L27"/>
    <mergeCell ref="J28:L28"/>
    <mergeCell ref="J29:L29"/>
    <mergeCell ref="J30:L30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45:L45"/>
    <mergeCell ref="J46:L46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61:L61"/>
    <mergeCell ref="J62:L62"/>
    <mergeCell ref="J63:L63"/>
    <mergeCell ref="J64:L64"/>
    <mergeCell ref="J65:L65"/>
    <mergeCell ref="J66:L66"/>
    <mergeCell ref="J67:L67"/>
    <mergeCell ref="J68:L68"/>
    <mergeCell ref="J69:L69"/>
    <mergeCell ref="J70:L70"/>
    <mergeCell ref="J71:L71"/>
    <mergeCell ref="J72:L72"/>
    <mergeCell ref="J73:L73"/>
    <mergeCell ref="J74:L74"/>
    <mergeCell ref="J75:L75"/>
    <mergeCell ref="J76:L76"/>
    <mergeCell ref="J77:L77"/>
    <mergeCell ref="J78:L78"/>
    <mergeCell ref="J79:L79"/>
    <mergeCell ref="J92:L92"/>
    <mergeCell ref="J93:L93"/>
    <mergeCell ref="J94:L94"/>
    <mergeCell ref="J95:L95"/>
    <mergeCell ref="J96:L96"/>
    <mergeCell ref="J97:L97"/>
    <mergeCell ref="J80:L80"/>
    <mergeCell ref="J81:L81"/>
    <mergeCell ref="J82:L82"/>
    <mergeCell ref="J83:L83"/>
    <mergeCell ref="J84:L84"/>
    <mergeCell ref="J85:L85"/>
    <mergeCell ref="J86:L86"/>
    <mergeCell ref="J87:L87"/>
    <mergeCell ref="J88:L88"/>
    <mergeCell ref="B2:D2"/>
    <mergeCell ref="E2:G2"/>
    <mergeCell ref="J116:L116"/>
    <mergeCell ref="J107:L107"/>
    <mergeCell ref="J108:L108"/>
    <mergeCell ref="J109:L109"/>
    <mergeCell ref="J110:L110"/>
    <mergeCell ref="J111:L111"/>
    <mergeCell ref="J112:L112"/>
    <mergeCell ref="J113:L113"/>
    <mergeCell ref="J114:L114"/>
    <mergeCell ref="J115:L115"/>
    <mergeCell ref="J98:L98"/>
    <mergeCell ref="J99:L99"/>
    <mergeCell ref="J100:L100"/>
    <mergeCell ref="J101:L101"/>
    <mergeCell ref="J102:L102"/>
    <mergeCell ref="J103:L103"/>
    <mergeCell ref="J104:L104"/>
    <mergeCell ref="J105:L105"/>
    <mergeCell ref="J106:L106"/>
    <mergeCell ref="J89:L89"/>
    <mergeCell ref="J90:L90"/>
    <mergeCell ref="J91:L91"/>
  </mergeCells>
  <pageMargins left="0.70866141732283472" right="0.70866141732283472" top="0.78740157480314965" bottom="0.78740157480314965" header="0.31496062992125984" footer="0.31496062992125984"/>
  <pageSetup paperSize="9" scale="46" fitToHeight="3" orientation="landscape" r:id="rId1"/>
  <headerFooter>
    <oddFooter>Seite &amp;P von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L121"/>
  <sheetViews>
    <sheetView topLeftCell="D1" zoomScale="80" zoomScaleNormal="80" workbookViewId="0">
      <selection activeCell="L11" sqref="L11"/>
    </sheetView>
  </sheetViews>
  <sheetFormatPr baseColWidth="10" defaultColWidth="11.5703125" defaultRowHeight="15" x14ac:dyDescent="0.25"/>
  <cols>
    <col min="1" max="1" width="10.5703125" style="11" customWidth="1"/>
    <col min="2" max="2" width="13.5703125" style="11" customWidth="1"/>
    <col min="3" max="3" width="44.7109375" style="11" customWidth="1"/>
    <col min="4" max="4" width="20.7109375" style="11" customWidth="1"/>
    <col min="5" max="5" width="30.7109375" style="11" customWidth="1"/>
    <col min="6" max="6" width="13.28515625" style="11" customWidth="1"/>
    <col min="7" max="7" width="44.7109375" style="11" customWidth="1"/>
    <col min="8" max="8" width="20.7109375" style="11" customWidth="1"/>
    <col min="9" max="9" width="30.5703125" style="11" customWidth="1"/>
    <col min="10" max="10" width="10.7109375" style="11" customWidth="1"/>
    <col min="11" max="12" width="20.7109375" style="11" customWidth="1"/>
    <col min="13" max="16384" width="11.5703125" style="11"/>
  </cols>
  <sheetData>
    <row r="1" spans="1:12" ht="24.95" customHeight="1" thickBot="1" x14ac:dyDescent="0.35">
      <c r="B1" s="71" t="s">
        <v>46</v>
      </c>
      <c r="C1" s="71" t="s">
        <v>47</v>
      </c>
      <c r="D1" s="72"/>
      <c r="F1" s="65"/>
      <c r="G1" s="65"/>
      <c r="H1" s="66"/>
      <c r="I1" s="1"/>
    </row>
    <row r="2" spans="1:12" ht="24.95" customHeight="1" thickBot="1" x14ac:dyDescent="0.3">
      <c r="A2" s="1"/>
      <c r="B2" s="265" t="str">
        <f>'Gesamt-Einnahmen und Ausgaben'!B2</f>
        <v xml:space="preserve">Einnahmen- und Ausgaben für das Haushaltsjahr </v>
      </c>
      <c r="C2" s="265"/>
      <c r="D2" s="265"/>
      <c r="E2" s="265">
        <f>'Gesamt-Einnahmen und Ausgaben'!E2:G2</f>
        <v>2018</v>
      </c>
      <c r="F2" s="265"/>
      <c r="G2" s="265"/>
      <c r="H2" s="1"/>
      <c r="I2" s="1"/>
      <c r="K2" s="297" t="str">
        <f>Teil_Hauptkasse!K2</f>
        <v>Teil-Planung 2017</v>
      </c>
      <c r="L2" s="298"/>
    </row>
    <row r="3" spans="1:12" ht="30" customHeight="1" x14ac:dyDescent="0.25">
      <c r="A3" s="1"/>
      <c r="B3" s="2" t="str">
        <f>'Gesamt-Einnahmen und Ausgaben'!B3</f>
        <v>Nr.</v>
      </c>
      <c r="C3" s="3" t="str">
        <f>'Gesamt-Einnahmen und Ausgaben'!C3</f>
        <v>Bezeichnung</v>
      </c>
      <c r="D3" s="3" t="str">
        <f>'Gesamt-Einnahmen und Ausgaben'!D3</f>
        <v xml:space="preserve">Einnahmen </v>
      </c>
      <c r="E3" s="3" t="str">
        <f>'Gesamt-Einnahmen und Ausgaben'!E3</f>
        <v>Erläuterungen</v>
      </c>
      <c r="F3" s="3" t="str">
        <f>'Gesamt-Einnahmen und Ausgaben'!F3</f>
        <v>Nr.</v>
      </c>
      <c r="G3" s="3" t="str">
        <f>'Gesamt-Einnahmen und Ausgaben'!G3</f>
        <v>Bezeichnung</v>
      </c>
      <c r="H3" s="3" t="str">
        <f>'Gesamt-Einnahmen und Ausgaben'!H3</f>
        <v xml:space="preserve">Ausgaben </v>
      </c>
      <c r="I3" s="4" t="str">
        <f>'Gesamt-Einnahmen und Ausgaben'!I3</f>
        <v>Erläuterungen</v>
      </c>
      <c r="K3" s="214" t="s">
        <v>2</v>
      </c>
      <c r="L3" s="215" t="s">
        <v>4</v>
      </c>
    </row>
    <row r="4" spans="1:12" ht="18" customHeight="1" thickBot="1" x14ac:dyDescent="0.35">
      <c r="A4" s="1"/>
      <c r="B4" s="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7">
        <v>8</v>
      </c>
      <c r="K4" s="216"/>
      <c r="L4" s="217"/>
    </row>
    <row r="5" spans="1:12" ht="40.15" customHeight="1" x14ac:dyDescent="0.25">
      <c r="A5" s="1"/>
      <c r="B5" s="46">
        <f>'Gesamt-Einnahmen und Ausgaben'!B5</f>
        <v>0</v>
      </c>
      <c r="C5" s="96" t="str">
        <f>'Gesamt-Einnahmen und Ausgaben'!C5</f>
        <v>Zuwendungen von Mitgliedern</v>
      </c>
      <c r="D5" s="102">
        <f>SUMIF(F$17:F$116,B5,G$17:G$116)</f>
        <v>0</v>
      </c>
      <c r="E5" s="47"/>
      <c r="F5" s="48">
        <f>'Gesamt-Einnahmen und Ausgaben'!F5</f>
        <v>8</v>
      </c>
      <c r="G5" s="99" t="str">
        <f>'Gesamt-Einnahmen und Ausgaben'!G5</f>
        <v>Ausgaben für Kameradschaftspflege und Versammlungen</v>
      </c>
      <c r="H5" s="105">
        <f>SUMIF(F$17:F$116,F5,H$17:H$116)</f>
        <v>0</v>
      </c>
      <c r="I5" s="49"/>
      <c r="K5" s="116">
        <v>500</v>
      </c>
      <c r="L5" s="117">
        <v>400</v>
      </c>
    </row>
    <row r="6" spans="1:12" ht="40.15" customHeight="1" x14ac:dyDescent="0.25">
      <c r="A6" s="1"/>
      <c r="B6" s="8">
        <f>'Gesamt-Einnahmen und Ausgaben'!B6</f>
        <v>1</v>
      </c>
      <c r="C6" s="97" t="str">
        <f>'Gesamt-Einnahmen und Ausgaben'!C6</f>
        <v>Zuwendungen von Dritten</v>
      </c>
      <c r="D6" s="103">
        <f t="shared" ref="D6:D11" si="0">SUMIF(F$17:F$116,B6,G$17:G$116)</f>
        <v>0</v>
      </c>
      <c r="E6" s="23"/>
      <c r="F6" s="9">
        <f>'Gesamt-Einnahmen und Ausgaben'!F6</f>
        <v>9</v>
      </c>
      <c r="G6" s="100" t="str">
        <f>'Gesamt-Einnahmen und Ausgaben'!G6</f>
        <v>Ausgaben für Ehrungen, Geschenke und ähnliche Anlässe</v>
      </c>
      <c r="H6" s="106">
        <f t="shared" ref="H6:H11" si="1">SUMIF(F$17:F$116,F6,H$17:H$116)</f>
        <v>0</v>
      </c>
      <c r="I6" s="10"/>
      <c r="K6" s="116">
        <v>0</v>
      </c>
      <c r="L6" s="117">
        <v>100</v>
      </c>
    </row>
    <row r="7" spans="1:12" ht="40.15" customHeight="1" x14ac:dyDescent="0.25">
      <c r="A7" s="1"/>
      <c r="B7" s="8">
        <f>'Gesamt-Einnahmen und Ausgaben'!B7</f>
        <v>2</v>
      </c>
      <c r="C7" s="97" t="str">
        <f>'Gesamt-Einnahmen und Ausgaben'!C7</f>
        <v xml:space="preserve">Einnahmen aus Veranstaltungen </v>
      </c>
      <c r="D7" s="103">
        <f t="shared" si="0"/>
        <v>0</v>
      </c>
      <c r="E7" s="23"/>
      <c r="F7" s="9">
        <f>'Gesamt-Einnahmen und Ausgaben'!F7</f>
        <v>10</v>
      </c>
      <c r="G7" s="100" t="str">
        <f>'Gesamt-Einnahmen und Ausgaben'!G7</f>
        <v xml:space="preserve">Ausgaben für Veranstaltungen </v>
      </c>
      <c r="H7" s="106">
        <f t="shared" si="1"/>
        <v>0</v>
      </c>
      <c r="I7" s="10"/>
      <c r="K7" s="116">
        <v>0</v>
      </c>
      <c r="L7" s="117">
        <v>0</v>
      </c>
    </row>
    <row r="8" spans="1:12" ht="40.15" customHeight="1" x14ac:dyDescent="0.25">
      <c r="A8" s="1"/>
      <c r="B8" s="8">
        <f>'Gesamt-Einnahmen und Ausgaben'!B8</f>
        <v>3</v>
      </c>
      <c r="C8" s="97" t="str">
        <f>'Gesamt-Einnahmen und Ausgaben'!C8</f>
        <v xml:space="preserve">Veräußerung von Vermögens-gegenständen im Einzelwert ab 500 € </v>
      </c>
      <c r="D8" s="103">
        <f t="shared" si="0"/>
        <v>0</v>
      </c>
      <c r="E8" s="23" t="str">
        <f>'Gesamt-Einnahmen und Ausgaben'!E8</f>
        <v>Einnahmen aus Abgängen von der Bestandsliste</v>
      </c>
      <c r="F8" s="9">
        <f>'Gesamt-Einnahmen und Ausgaben'!F8</f>
        <v>11</v>
      </c>
      <c r="G8" s="100" t="str">
        <f>'Gesamt-Einnahmen und Ausgaben'!G8</f>
        <v xml:space="preserve">Erwerb von Vermögensgegenständen im Einzelwert ab 500 € </v>
      </c>
      <c r="H8" s="106">
        <f t="shared" si="1"/>
        <v>0</v>
      </c>
      <c r="I8" s="10" t="str">
        <f>'Gesamt-Einnahmen und Ausgaben'!I8</f>
        <v>Ausgaben für Zugänge zur Bestandsliste</v>
      </c>
      <c r="K8" s="116">
        <v>0</v>
      </c>
      <c r="L8" s="117">
        <v>0</v>
      </c>
    </row>
    <row r="9" spans="1:12" ht="40.15" customHeight="1" x14ac:dyDescent="0.25">
      <c r="A9" s="1"/>
      <c r="B9" s="8">
        <f>'Gesamt-Einnahmen und Ausgaben'!B9</f>
        <v>4</v>
      </c>
      <c r="C9" s="97" t="str">
        <f>'Gesamt-Einnahmen und Ausgaben'!C9</f>
        <v>Erstattung von Auslagen durch Gemeinde und Dritte</v>
      </c>
      <c r="D9" s="103">
        <f t="shared" si="0"/>
        <v>0</v>
      </c>
      <c r="E9" s="23"/>
      <c r="F9" s="9">
        <f>'Gesamt-Einnahmen und Ausgaben'!F9</f>
        <v>12</v>
      </c>
      <c r="G9" s="100" t="str">
        <f>'Gesamt-Einnahmen und Ausgaben'!G9</f>
        <v>Auslagen für Gemeinde und Dritte</v>
      </c>
      <c r="H9" s="106">
        <f t="shared" si="1"/>
        <v>0</v>
      </c>
      <c r="I9" s="10"/>
      <c r="K9" s="116">
        <v>0</v>
      </c>
      <c r="L9" s="117">
        <v>0</v>
      </c>
    </row>
    <row r="10" spans="1:12" ht="40.15" customHeight="1" x14ac:dyDescent="0.25">
      <c r="A10" s="1"/>
      <c r="B10" s="8">
        <f>'Gesamt-Einnahmen und Ausgaben'!B10</f>
        <v>5</v>
      </c>
      <c r="C10" s="97" t="str">
        <f>'Gesamt-Einnahmen und Ausgaben'!C10</f>
        <v>Sonstige Einnahmen</v>
      </c>
      <c r="D10" s="103">
        <f t="shared" si="0"/>
        <v>0</v>
      </c>
      <c r="E10" s="23"/>
      <c r="F10" s="9">
        <f>'Gesamt-Einnahmen und Ausgaben'!F10</f>
        <v>13</v>
      </c>
      <c r="G10" s="100" t="str">
        <f>'Gesamt-Einnahmen und Ausgaben'!G10</f>
        <v>Sonstige Ausgaben</v>
      </c>
      <c r="H10" s="106">
        <f t="shared" si="1"/>
        <v>0</v>
      </c>
      <c r="I10" s="10"/>
      <c r="K10" s="116">
        <v>300</v>
      </c>
      <c r="L10" s="117">
        <v>0</v>
      </c>
    </row>
    <row r="11" spans="1:12" ht="40.15" customHeight="1" x14ac:dyDescent="0.25">
      <c r="A11" s="1"/>
      <c r="B11" s="8">
        <f>'Gesamt-Einnahmen und Ausgaben'!B11</f>
        <v>6</v>
      </c>
      <c r="C11" s="97" t="str">
        <f>'Gesamt-Einnahmen und Ausgaben'!C11</f>
        <v>Einzahlungen der Gemeinde</v>
      </c>
      <c r="D11" s="103">
        <f t="shared" si="0"/>
        <v>0</v>
      </c>
      <c r="E11" s="24"/>
      <c r="F11" s="9">
        <f>'Gesamt-Einnahmen und Ausgaben'!F11</f>
        <v>14</v>
      </c>
      <c r="G11" s="100" t="str">
        <f>'Gesamt-Einnahmen und Ausgaben'!G11</f>
        <v>Auszahlungen an die Gemeinde</v>
      </c>
      <c r="H11" s="106">
        <f t="shared" si="1"/>
        <v>0</v>
      </c>
      <c r="I11" s="10"/>
      <c r="K11" s="116">
        <v>0</v>
      </c>
      <c r="L11" s="117">
        <v>0</v>
      </c>
    </row>
    <row r="12" spans="1:12" ht="40.15" customHeight="1" thickBot="1" x14ac:dyDescent="0.35">
      <c r="A12" s="1"/>
      <c r="B12" s="42">
        <f>'Gesamt-Einnahmen und Ausgaben'!B12</f>
        <v>7</v>
      </c>
      <c r="C12" s="98" t="str">
        <f>'Gesamt-Einnahmen und Ausgaben'!C12</f>
        <v>Entnahme aus der Rücklage</v>
      </c>
      <c r="D12" s="104">
        <f>IF(G118&lt;0,G118*-1,0)</f>
        <v>0</v>
      </c>
      <c r="E12" s="43" t="s">
        <v>17</v>
      </c>
      <c r="F12" s="44">
        <f>'Gesamt-Einnahmen und Ausgaben'!F12</f>
        <v>15</v>
      </c>
      <c r="G12" s="101" t="str">
        <f>'Gesamt-Einnahmen und Ausgaben'!G12</f>
        <v>Zuführung zur Rücklage</v>
      </c>
      <c r="H12" s="107">
        <f>IF(G118&gt;0,G118,0)</f>
        <v>0</v>
      </c>
      <c r="I12" s="45" t="s">
        <v>17</v>
      </c>
      <c r="K12" s="81"/>
      <c r="L12" s="82"/>
    </row>
    <row r="13" spans="1:12" ht="40.5" customHeight="1" thickBot="1" x14ac:dyDescent="0.3">
      <c r="A13" s="1"/>
      <c r="B13" s="40" t="str">
        <f>'Gesamt-Einnahmen und Ausgaben'!B13</f>
        <v xml:space="preserve"> 0-7</v>
      </c>
      <c r="C13" s="108" t="str">
        <f>'Gesamt-Einnahmen und Ausgaben'!C13</f>
        <v>Gesamteinnahmen</v>
      </c>
      <c r="D13" s="109">
        <f>SUM(D5:D12)</f>
        <v>0</v>
      </c>
      <c r="E13" s="54"/>
      <c r="F13" s="41" t="str">
        <f>'Gesamt-Einnahmen und Ausgaben'!F13</f>
        <v xml:space="preserve"> 8-15</v>
      </c>
      <c r="G13" s="110" t="str">
        <f>'Gesamt-Einnahmen und Ausgaben'!G13</f>
        <v>Gesamtausgaben</v>
      </c>
      <c r="H13" s="111">
        <f>SUM(H5:H12)</f>
        <v>0</v>
      </c>
      <c r="I13" s="55" t="s">
        <v>21</v>
      </c>
      <c r="K13" s="118">
        <f>SUM(K5:K12)</f>
        <v>800</v>
      </c>
      <c r="L13" s="118">
        <f>SUM(L5:L12)</f>
        <v>500</v>
      </c>
    </row>
    <row r="14" spans="1:12" x14ac:dyDescent="0.25">
      <c r="A14" s="1"/>
      <c r="B14" s="1"/>
      <c r="C14" s="184" t="str">
        <f>'Gesamt-Einnahmen und Ausgaben'!C19</f>
        <v>© Landesfeuerwehrverband Schleswig-Holstein e.V.</v>
      </c>
      <c r="D14" s="1"/>
      <c r="E14" s="1"/>
      <c r="F14" s="1"/>
      <c r="G14" s="179" t="str">
        <f>'Gesamt-Einnahmen und Ausgaben'!G14</f>
        <v>Die Ausgaben werden für gegenseitig deckungsfähig erklärt.</v>
      </c>
      <c r="H14" s="1"/>
      <c r="I14" s="1"/>
    </row>
    <row r="15" spans="1:12" ht="15.75" thickBot="1" x14ac:dyDescent="0.3">
      <c r="A15" s="1"/>
      <c r="B15" s="1"/>
      <c r="C15" s="1"/>
      <c r="D15" s="1"/>
      <c r="E15" s="1"/>
      <c r="F15" s="1"/>
      <c r="G15" s="1"/>
      <c r="H15" s="1"/>
      <c r="I15" s="1"/>
    </row>
    <row r="16" spans="1:12" ht="16.5" thickBot="1" x14ac:dyDescent="0.3">
      <c r="A16" s="211" t="s">
        <v>11</v>
      </c>
      <c r="B16" s="212" t="s">
        <v>12</v>
      </c>
      <c r="C16" s="277" t="s">
        <v>1</v>
      </c>
      <c r="D16" s="278"/>
      <c r="E16" s="279"/>
      <c r="F16" s="212" t="s">
        <v>13</v>
      </c>
      <c r="G16" s="213" t="s">
        <v>14</v>
      </c>
      <c r="H16" s="272" t="s">
        <v>15</v>
      </c>
      <c r="I16" s="272"/>
      <c r="J16" s="267" t="s">
        <v>55</v>
      </c>
      <c r="K16" s="267"/>
      <c r="L16" s="268"/>
    </row>
    <row r="17" spans="1:12" ht="19.5" customHeight="1" x14ac:dyDescent="0.25">
      <c r="A17" s="73">
        <v>1</v>
      </c>
      <c r="B17" s="64"/>
      <c r="C17" s="294"/>
      <c r="D17" s="295"/>
      <c r="E17" s="296"/>
      <c r="F17" s="62"/>
      <c r="G17" s="63"/>
      <c r="H17" s="273"/>
      <c r="I17" s="273"/>
      <c r="J17" s="269" t="str">
        <f>IF(F17=11,"In das Fox-Bestandsverzeichnis aufnehmen",IF(F17=3,"Aus dem Fox-Bestandsverzeichnis löschen"," "))</f>
        <v xml:space="preserve"> </v>
      </c>
      <c r="K17" s="269"/>
      <c r="L17" s="269"/>
    </row>
    <row r="18" spans="1:12" ht="19.5" customHeight="1" x14ac:dyDescent="0.25">
      <c r="A18" s="74">
        <v>2</v>
      </c>
      <c r="B18" s="50"/>
      <c r="C18" s="290"/>
      <c r="D18" s="291"/>
      <c r="E18" s="292"/>
      <c r="F18" s="12"/>
      <c r="G18" s="13"/>
      <c r="H18" s="270"/>
      <c r="I18" s="270"/>
      <c r="J18" s="266" t="str">
        <f t="shared" ref="J18:J81" si="2">IF(F18=11,"In das Fox-Bestandsverzeichnis aufnehmen",IF(F18=3,"Aus dem Fox-Bestandsverzeichnis löschen"," "))</f>
        <v xml:space="preserve"> </v>
      </c>
      <c r="K18" s="266"/>
      <c r="L18" s="266"/>
    </row>
    <row r="19" spans="1:12" ht="19.5" customHeight="1" x14ac:dyDescent="0.25">
      <c r="A19" s="74">
        <v>3</v>
      </c>
      <c r="B19" s="50"/>
      <c r="C19" s="290"/>
      <c r="D19" s="291"/>
      <c r="E19" s="292"/>
      <c r="F19" s="12"/>
      <c r="G19" s="13"/>
      <c r="H19" s="270"/>
      <c r="I19" s="270"/>
      <c r="J19" s="266" t="str">
        <f t="shared" si="2"/>
        <v xml:space="preserve"> </v>
      </c>
      <c r="K19" s="266"/>
      <c r="L19" s="266"/>
    </row>
    <row r="20" spans="1:12" ht="19.5" customHeight="1" x14ac:dyDescent="0.25">
      <c r="A20" s="74">
        <v>4</v>
      </c>
      <c r="B20" s="50"/>
      <c r="C20" s="290"/>
      <c r="D20" s="291"/>
      <c r="E20" s="292"/>
      <c r="F20" s="12"/>
      <c r="G20" s="13"/>
      <c r="H20" s="270"/>
      <c r="I20" s="270"/>
      <c r="J20" s="266" t="str">
        <f t="shared" si="2"/>
        <v xml:space="preserve"> </v>
      </c>
      <c r="K20" s="266"/>
      <c r="L20" s="266"/>
    </row>
    <row r="21" spans="1:12" ht="19.5" customHeight="1" x14ac:dyDescent="0.25">
      <c r="A21" s="74">
        <v>5</v>
      </c>
      <c r="B21" s="50"/>
      <c r="C21" s="290"/>
      <c r="D21" s="291"/>
      <c r="E21" s="292"/>
      <c r="F21" s="12"/>
      <c r="G21" s="13"/>
      <c r="H21" s="270"/>
      <c r="I21" s="270"/>
      <c r="J21" s="266" t="str">
        <f t="shared" si="2"/>
        <v xml:space="preserve"> </v>
      </c>
      <c r="K21" s="266"/>
      <c r="L21" s="266"/>
    </row>
    <row r="22" spans="1:12" ht="19.5" customHeight="1" x14ac:dyDescent="0.25">
      <c r="A22" s="74">
        <v>6</v>
      </c>
      <c r="B22" s="50"/>
      <c r="C22" s="290"/>
      <c r="D22" s="291"/>
      <c r="E22" s="292"/>
      <c r="F22" s="12"/>
      <c r="G22" s="13"/>
      <c r="H22" s="270"/>
      <c r="I22" s="270"/>
      <c r="J22" s="266" t="str">
        <f t="shared" si="2"/>
        <v xml:space="preserve"> </v>
      </c>
      <c r="K22" s="266"/>
      <c r="L22" s="266"/>
    </row>
    <row r="23" spans="1:12" ht="19.5" customHeight="1" x14ac:dyDescent="0.25">
      <c r="A23" s="74">
        <v>7</v>
      </c>
      <c r="B23" s="50"/>
      <c r="C23" s="290"/>
      <c r="D23" s="291"/>
      <c r="E23" s="292"/>
      <c r="F23" s="12"/>
      <c r="G23" s="13"/>
      <c r="H23" s="270"/>
      <c r="I23" s="270"/>
      <c r="J23" s="266" t="str">
        <f t="shared" si="2"/>
        <v xml:space="preserve"> </v>
      </c>
      <c r="K23" s="266"/>
      <c r="L23" s="266"/>
    </row>
    <row r="24" spans="1:12" ht="19.5" customHeight="1" x14ac:dyDescent="0.25">
      <c r="A24" s="74">
        <v>8</v>
      </c>
      <c r="B24" s="50"/>
      <c r="C24" s="290"/>
      <c r="D24" s="291"/>
      <c r="E24" s="292"/>
      <c r="F24" s="12"/>
      <c r="G24" s="13"/>
      <c r="H24" s="270"/>
      <c r="I24" s="270"/>
      <c r="J24" s="266" t="str">
        <f t="shared" si="2"/>
        <v xml:space="preserve"> </v>
      </c>
      <c r="K24" s="266"/>
      <c r="L24" s="266"/>
    </row>
    <row r="25" spans="1:12" ht="19.5" customHeight="1" x14ac:dyDescent="0.25">
      <c r="A25" s="74">
        <v>9</v>
      </c>
      <c r="B25" s="50"/>
      <c r="C25" s="290"/>
      <c r="D25" s="291"/>
      <c r="E25" s="292"/>
      <c r="F25" s="12"/>
      <c r="G25" s="13"/>
      <c r="H25" s="270"/>
      <c r="I25" s="270"/>
      <c r="J25" s="266" t="str">
        <f t="shared" si="2"/>
        <v xml:space="preserve"> </v>
      </c>
      <c r="K25" s="266"/>
      <c r="L25" s="266"/>
    </row>
    <row r="26" spans="1:12" ht="19.5" customHeight="1" x14ac:dyDescent="0.25">
      <c r="A26" s="74">
        <v>10</v>
      </c>
      <c r="B26" s="50"/>
      <c r="C26" s="290"/>
      <c r="D26" s="291"/>
      <c r="E26" s="292"/>
      <c r="F26" s="12"/>
      <c r="G26" s="13"/>
      <c r="H26" s="270"/>
      <c r="I26" s="270"/>
      <c r="J26" s="266" t="str">
        <f t="shared" si="2"/>
        <v xml:space="preserve"> </v>
      </c>
      <c r="K26" s="266"/>
      <c r="L26" s="266"/>
    </row>
    <row r="27" spans="1:12" ht="19.5" customHeight="1" x14ac:dyDescent="0.25">
      <c r="A27" s="74">
        <v>11</v>
      </c>
      <c r="B27" s="50"/>
      <c r="C27" s="290"/>
      <c r="D27" s="291"/>
      <c r="E27" s="292"/>
      <c r="F27" s="12"/>
      <c r="G27" s="13"/>
      <c r="H27" s="270"/>
      <c r="I27" s="270"/>
      <c r="J27" s="266" t="str">
        <f t="shared" si="2"/>
        <v xml:space="preserve"> </v>
      </c>
      <c r="K27" s="266"/>
      <c r="L27" s="266"/>
    </row>
    <row r="28" spans="1:12" ht="19.5" customHeight="1" x14ac:dyDescent="0.25">
      <c r="A28" s="74">
        <v>12</v>
      </c>
      <c r="B28" s="50"/>
      <c r="C28" s="290"/>
      <c r="D28" s="291"/>
      <c r="E28" s="292"/>
      <c r="F28" s="12"/>
      <c r="G28" s="13"/>
      <c r="H28" s="270"/>
      <c r="I28" s="270"/>
      <c r="J28" s="266" t="str">
        <f t="shared" si="2"/>
        <v xml:space="preserve"> </v>
      </c>
      <c r="K28" s="266"/>
      <c r="L28" s="266"/>
    </row>
    <row r="29" spans="1:12" ht="19.5" customHeight="1" x14ac:dyDescent="0.25">
      <c r="A29" s="74">
        <v>13</v>
      </c>
      <c r="B29" s="50"/>
      <c r="C29" s="290"/>
      <c r="D29" s="291"/>
      <c r="E29" s="292"/>
      <c r="F29" s="12"/>
      <c r="G29" s="13"/>
      <c r="H29" s="270"/>
      <c r="I29" s="270"/>
      <c r="J29" s="266" t="str">
        <f t="shared" si="2"/>
        <v xml:space="preserve"> </v>
      </c>
      <c r="K29" s="266"/>
      <c r="L29" s="266"/>
    </row>
    <row r="30" spans="1:12" ht="19.5" customHeight="1" x14ac:dyDescent="0.25">
      <c r="A30" s="74">
        <v>14</v>
      </c>
      <c r="B30" s="50"/>
      <c r="C30" s="290"/>
      <c r="D30" s="291"/>
      <c r="E30" s="292"/>
      <c r="F30" s="12"/>
      <c r="G30" s="13"/>
      <c r="H30" s="270"/>
      <c r="I30" s="270"/>
      <c r="J30" s="266" t="str">
        <f t="shared" si="2"/>
        <v xml:space="preserve"> </v>
      </c>
      <c r="K30" s="266"/>
      <c r="L30" s="266"/>
    </row>
    <row r="31" spans="1:12" ht="19.5" customHeight="1" x14ac:dyDescent="0.25">
      <c r="A31" s="74">
        <v>15</v>
      </c>
      <c r="B31" s="50"/>
      <c r="C31" s="290"/>
      <c r="D31" s="291"/>
      <c r="E31" s="292"/>
      <c r="F31" s="12"/>
      <c r="G31" s="13"/>
      <c r="H31" s="270"/>
      <c r="I31" s="270"/>
      <c r="J31" s="266" t="str">
        <f t="shared" si="2"/>
        <v xml:space="preserve"> </v>
      </c>
      <c r="K31" s="266"/>
      <c r="L31" s="266"/>
    </row>
    <row r="32" spans="1:12" ht="19.5" customHeight="1" x14ac:dyDescent="0.25">
      <c r="A32" s="74">
        <v>16</v>
      </c>
      <c r="B32" s="50"/>
      <c r="C32" s="290"/>
      <c r="D32" s="291"/>
      <c r="E32" s="292"/>
      <c r="F32" s="12"/>
      <c r="G32" s="13"/>
      <c r="H32" s="270"/>
      <c r="I32" s="270"/>
      <c r="J32" s="266" t="str">
        <f t="shared" si="2"/>
        <v xml:space="preserve"> </v>
      </c>
      <c r="K32" s="266"/>
      <c r="L32" s="266"/>
    </row>
    <row r="33" spans="1:12" ht="19.5" customHeight="1" x14ac:dyDescent="0.25">
      <c r="A33" s="74">
        <v>17</v>
      </c>
      <c r="B33" s="50"/>
      <c r="C33" s="290"/>
      <c r="D33" s="291"/>
      <c r="E33" s="292"/>
      <c r="F33" s="12"/>
      <c r="G33" s="13"/>
      <c r="H33" s="270"/>
      <c r="I33" s="270"/>
      <c r="J33" s="266" t="str">
        <f t="shared" si="2"/>
        <v xml:space="preserve"> </v>
      </c>
      <c r="K33" s="266"/>
      <c r="L33" s="266"/>
    </row>
    <row r="34" spans="1:12" ht="19.5" customHeight="1" x14ac:dyDescent="0.25">
      <c r="A34" s="74">
        <v>18</v>
      </c>
      <c r="B34" s="50"/>
      <c r="C34" s="290"/>
      <c r="D34" s="291"/>
      <c r="E34" s="292"/>
      <c r="F34" s="12"/>
      <c r="G34" s="13"/>
      <c r="H34" s="270"/>
      <c r="I34" s="270"/>
      <c r="J34" s="266" t="str">
        <f t="shared" si="2"/>
        <v xml:space="preserve"> </v>
      </c>
      <c r="K34" s="266"/>
      <c r="L34" s="266"/>
    </row>
    <row r="35" spans="1:12" ht="19.5" customHeight="1" x14ac:dyDescent="0.25">
      <c r="A35" s="74">
        <v>19</v>
      </c>
      <c r="B35" s="50"/>
      <c r="C35" s="290"/>
      <c r="D35" s="291"/>
      <c r="E35" s="292"/>
      <c r="F35" s="12"/>
      <c r="G35" s="13"/>
      <c r="H35" s="270"/>
      <c r="I35" s="270"/>
      <c r="J35" s="266" t="str">
        <f t="shared" si="2"/>
        <v xml:space="preserve"> </v>
      </c>
      <c r="K35" s="266"/>
      <c r="L35" s="266"/>
    </row>
    <row r="36" spans="1:12" ht="19.5" customHeight="1" x14ac:dyDescent="0.25">
      <c r="A36" s="74">
        <v>20</v>
      </c>
      <c r="B36" s="50"/>
      <c r="C36" s="290"/>
      <c r="D36" s="291"/>
      <c r="E36" s="292"/>
      <c r="F36" s="12"/>
      <c r="G36" s="13"/>
      <c r="H36" s="270"/>
      <c r="I36" s="270"/>
      <c r="J36" s="266" t="str">
        <f t="shared" si="2"/>
        <v xml:space="preserve"> </v>
      </c>
      <c r="K36" s="266"/>
      <c r="L36" s="266"/>
    </row>
    <row r="37" spans="1:12" ht="19.5" customHeight="1" x14ac:dyDescent="0.25">
      <c r="A37" s="74">
        <v>21</v>
      </c>
      <c r="B37" s="50"/>
      <c r="C37" s="290"/>
      <c r="D37" s="291"/>
      <c r="E37" s="292"/>
      <c r="F37" s="12"/>
      <c r="G37" s="13"/>
      <c r="H37" s="270"/>
      <c r="I37" s="270"/>
      <c r="J37" s="266" t="str">
        <f t="shared" si="2"/>
        <v xml:space="preserve"> </v>
      </c>
      <c r="K37" s="266"/>
      <c r="L37" s="266"/>
    </row>
    <row r="38" spans="1:12" ht="19.5" customHeight="1" x14ac:dyDescent="0.25">
      <c r="A38" s="74">
        <v>22</v>
      </c>
      <c r="B38" s="50"/>
      <c r="C38" s="290"/>
      <c r="D38" s="291"/>
      <c r="E38" s="292"/>
      <c r="F38" s="12"/>
      <c r="G38" s="13"/>
      <c r="H38" s="270"/>
      <c r="I38" s="270"/>
      <c r="J38" s="266" t="str">
        <f t="shared" si="2"/>
        <v xml:space="preserve"> </v>
      </c>
      <c r="K38" s="266"/>
      <c r="L38" s="266"/>
    </row>
    <row r="39" spans="1:12" ht="19.5" customHeight="1" x14ac:dyDescent="0.25">
      <c r="A39" s="74">
        <v>23</v>
      </c>
      <c r="B39" s="50"/>
      <c r="C39" s="290"/>
      <c r="D39" s="291"/>
      <c r="E39" s="292"/>
      <c r="F39" s="12"/>
      <c r="G39" s="13"/>
      <c r="H39" s="270"/>
      <c r="I39" s="270"/>
      <c r="J39" s="266" t="str">
        <f t="shared" si="2"/>
        <v xml:space="preserve"> </v>
      </c>
      <c r="K39" s="266"/>
      <c r="L39" s="266"/>
    </row>
    <row r="40" spans="1:12" ht="19.5" customHeight="1" x14ac:dyDescent="0.25">
      <c r="A40" s="74">
        <v>24</v>
      </c>
      <c r="B40" s="50"/>
      <c r="C40" s="290"/>
      <c r="D40" s="291"/>
      <c r="E40" s="292"/>
      <c r="F40" s="12"/>
      <c r="G40" s="13"/>
      <c r="H40" s="270"/>
      <c r="I40" s="270"/>
      <c r="J40" s="266" t="str">
        <f t="shared" si="2"/>
        <v xml:space="preserve"> </v>
      </c>
      <c r="K40" s="266"/>
      <c r="L40" s="266"/>
    </row>
    <row r="41" spans="1:12" ht="19.5" customHeight="1" x14ac:dyDescent="0.25">
      <c r="A41" s="74">
        <v>25</v>
      </c>
      <c r="B41" s="50"/>
      <c r="C41" s="290"/>
      <c r="D41" s="291"/>
      <c r="E41" s="292"/>
      <c r="F41" s="12"/>
      <c r="G41" s="13"/>
      <c r="H41" s="270"/>
      <c r="I41" s="270"/>
      <c r="J41" s="266" t="str">
        <f t="shared" si="2"/>
        <v xml:space="preserve"> </v>
      </c>
      <c r="K41" s="266"/>
      <c r="L41" s="266"/>
    </row>
    <row r="42" spans="1:12" ht="19.5" customHeight="1" x14ac:dyDescent="0.25">
      <c r="A42" s="74">
        <v>26</v>
      </c>
      <c r="B42" s="50"/>
      <c r="C42" s="290"/>
      <c r="D42" s="291"/>
      <c r="E42" s="292"/>
      <c r="F42" s="12"/>
      <c r="G42" s="13"/>
      <c r="H42" s="270"/>
      <c r="I42" s="270"/>
      <c r="J42" s="266" t="str">
        <f t="shared" si="2"/>
        <v xml:space="preserve"> </v>
      </c>
      <c r="K42" s="266"/>
      <c r="L42" s="266"/>
    </row>
    <row r="43" spans="1:12" ht="19.5" customHeight="1" x14ac:dyDescent="0.25">
      <c r="A43" s="74">
        <v>27</v>
      </c>
      <c r="B43" s="50"/>
      <c r="C43" s="290"/>
      <c r="D43" s="291"/>
      <c r="E43" s="292"/>
      <c r="F43" s="12"/>
      <c r="G43" s="13"/>
      <c r="H43" s="270"/>
      <c r="I43" s="270"/>
      <c r="J43" s="266" t="str">
        <f t="shared" si="2"/>
        <v xml:space="preserve"> </v>
      </c>
      <c r="K43" s="266"/>
      <c r="L43" s="266"/>
    </row>
    <row r="44" spans="1:12" ht="19.5" customHeight="1" x14ac:dyDescent="0.25">
      <c r="A44" s="74">
        <v>28</v>
      </c>
      <c r="B44" s="50"/>
      <c r="C44" s="290"/>
      <c r="D44" s="291"/>
      <c r="E44" s="292"/>
      <c r="F44" s="12"/>
      <c r="G44" s="13"/>
      <c r="H44" s="270"/>
      <c r="I44" s="270"/>
      <c r="J44" s="266" t="str">
        <f t="shared" si="2"/>
        <v xml:space="preserve"> </v>
      </c>
      <c r="K44" s="266"/>
      <c r="L44" s="266"/>
    </row>
    <row r="45" spans="1:12" ht="19.5" customHeight="1" x14ac:dyDescent="0.25">
      <c r="A45" s="74">
        <v>29</v>
      </c>
      <c r="B45" s="50"/>
      <c r="C45" s="290"/>
      <c r="D45" s="291"/>
      <c r="E45" s="292"/>
      <c r="F45" s="12"/>
      <c r="G45" s="13"/>
      <c r="H45" s="270"/>
      <c r="I45" s="270"/>
      <c r="J45" s="266" t="str">
        <f t="shared" si="2"/>
        <v xml:space="preserve"> </v>
      </c>
      <c r="K45" s="266"/>
      <c r="L45" s="266"/>
    </row>
    <row r="46" spans="1:12" ht="19.5" customHeight="1" x14ac:dyDescent="0.25">
      <c r="A46" s="74">
        <v>30</v>
      </c>
      <c r="B46" s="50"/>
      <c r="C46" s="290"/>
      <c r="D46" s="291"/>
      <c r="E46" s="292"/>
      <c r="F46" s="12"/>
      <c r="G46" s="13"/>
      <c r="H46" s="270"/>
      <c r="I46" s="270"/>
      <c r="J46" s="266" t="str">
        <f t="shared" si="2"/>
        <v xml:space="preserve"> </v>
      </c>
      <c r="K46" s="266"/>
      <c r="L46" s="266"/>
    </row>
    <row r="47" spans="1:12" ht="19.5" customHeight="1" x14ac:dyDescent="0.25">
      <c r="A47" s="74">
        <v>31</v>
      </c>
      <c r="B47" s="50"/>
      <c r="C47" s="290"/>
      <c r="D47" s="291"/>
      <c r="E47" s="292"/>
      <c r="F47" s="12"/>
      <c r="G47" s="13"/>
      <c r="H47" s="270"/>
      <c r="I47" s="270"/>
      <c r="J47" s="266" t="str">
        <f t="shared" si="2"/>
        <v xml:space="preserve"> </v>
      </c>
      <c r="K47" s="266"/>
      <c r="L47" s="266"/>
    </row>
    <row r="48" spans="1:12" ht="19.5" customHeight="1" x14ac:dyDescent="0.25">
      <c r="A48" s="74">
        <v>32</v>
      </c>
      <c r="B48" s="50"/>
      <c r="C48" s="290"/>
      <c r="D48" s="291"/>
      <c r="E48" s="292"/>
      <c r="F48" s="12"/>
      <c r="G48" s="13"/>
      <c r="H48" s="270"/>
      <c r="I48" s="270"/>
      <c r="J48" s="266" t="str">
        <f t="shared" si="2"/>
        <v xml:space="preserve"> </v>
      </c>
      <c r="K48" s="266"/>
      <c r="L48" s="266"/>
    </row>
    <row r="49" spans="1:12" ht="19.5" customHeight="1" x14ac:dyDescent="0.25">
      <c r="A49" s="74">
        <v>33</v>
      </c>
      <c r="B49" s="50"/>
      <c r="C49" s="290"/>
      <c r="D49" s="291"/>
      <c r="E49" s="292"/>
      <c r="F49" s="12"/>
      <c r="G49" s="13"/>
      <c r="H49" s="270"/>
      <c r="I49" s="270"/>
      <c r="J49" s="266" t="str">
        <f t="shared" si="2"/>
        <v xml:space="preserve"> </v>
      </c>
      <c r="K49" s="266"/>
      <c r="L49" s="266"/>
    </row>
    <row r="50" spans="1:12" ht="19.5" customHeight="1" x14ac:dyDescent="0.25">
      <c r="A50" s="74">
        <v>34</v>
      </c>
      <c r="B50" s="50"/>
      <c r="C50" s="290"/>
      <c r="D50" s="291"/>
      <c r="E50" s="292"/>
      <c r="F50" s="12"/>
      <c r="G50" s="13"/>
      <c r="H50" s="270"/>
      <c r="I50" s="270"/>
      <c r="J50" s="266" t="str">
        <f t="shared" si="2"/>
        <v xml:space="preserve"> </v>
      </c>
      <c r="K50" s="266"/>
      <c r="L50" s="266"/>
    </row>
    <row r="51" spans="1:12" ht="19.5" customHeight="1" x14ac:dyDescent="0.25">
      <c r="A51" s="74">
        <v>35</v>
      </c>
      <c r="B51" s="50"/>
      <c r="C51" s="290"/>
      <c r="D51" s="291"/>
      <c r="E51" s="292"/>
      <c r="F51" s="12"/>
      <c r="G51" s="13"/>
      <c r="H51" s="270"/>
      <c r="I51" s="270"/>
      <c r="J51" s="266" t="str">
        <f t="shared" si="2"/>
        <v xml:space="preserve"> </v>
      </c>
      <c r="K51" s="266"/>
      <c r="L51" s="266"/>
    </row>
    <row r="52" spans="1:12" ht="19.5" customHeight="1" x14ac:dyDescent="0.25">
      <c r="A52" s="74">
        <v>36</v>
      </c>
      <c r="B52" s="50"/>
      <c r="C52" s="290"/>
      <c r="D52" s="291"/>
      <c r="E52" s="292"/>
      <c r="F52" s="12"/>
      <c r="G52" s="13"/>
      <c r="H52" s="270"/>
      <c r="I52" s="270"/>
      <c r="J52" s="266" t="str">
        <f t="shared" si="2"/>
        <v xml:space="preserve"> </v>
      </c>
      <c r="K52" s="266"/>
      <c r="L52" s="266"/>
    </row>
    <row r="53" spans="1:12" ht="19.5" customHeight="1" x14ac:dyDescent="0.25">
      <c r="A53" s="74">
        <v>37</v>
      </c>
      <c r="B53" s="50"/>
      <c r="C53" s="290"/>
      <c r="D53" s="291"/>
      <c r="E53" s="292"/>
      <c r="F53" s="12"/>
      <c r="G53" s="13"/>
      <c r="H53" s="270"/>
      <c r="I53" s="270"/>
      <c r="J53" s="266" t="str">
        <f t="shared" si="2"/>
        <v xml:space="preserve"> </v>
      </c>
      <c r="K53" s="266"/>
      <c r="L53" s="266"/>
    </row>
    <row r="54" spans="1:12" ht="19.5" customHeight="1" x14ac:dyDescent="0.25">
      <c r="A54" s="74">
        <v>38</v>
      </c>
      <c r="B54" s="50"/>
      <c r="C54" s="290"/>
      <c r="D54" s="291"/>
      <c r="E54" s="292"/>
      <c r="F54" s="12"/>
      <c r="G54" s="13"/>
      <c r="H54" s="270"/>
      <c r="I54" s="270"/>
      <c r="J54" s="266" t="str">
        <f t="shared" si="2"/>
        <v xml:space="preserve"> </v>
      </c>
      <c r="K54" s="266"/>
      <c r="L54" s="266"/>
    </row>
    <row r="55" spans="1:12" ht="19.5" customHeight="1" x14ac:dyDescent="0.25">
      <c r="A55" s="74">
        <v>39</v>
      </c>
      <c r="B55" s="50"/>
      <c r="C55" s="290"/>
      <c r="D55" s="291"/>
      <c r="E55" s="292"/>
      <c r="F55" s="12"/>
      <c r="G55" s="13"/>
      <c r="H55" s="270"/>
      <c r="I55" s="270"/>
      <c r="J55" s="266" t="str">
        <f t="shared" si="2"/>
        <v xml:space="preserve"> </v>
      </c>
      <c r="K55" s="266"/>
      <c r="L55" s="266"/>
    </row>
    <row r="56" spans="1:12" ht="19.5" customHeight="1" x14ac:dyDescent="0.25">
      <c r="A56" s="74">
        <v>40</v>
      </c>
      <c r="B56" s="50"/>
      <c r="C56" s="290"/>
      <c r="D56" s="291"/>
      <c r="E56" s="292"/>
      <c r="F56" s="12"/>
      <c r="G56" s="13"/>
      <c r="H56" s="270"/>
      <c r="I56" s="270"/>
      <c r="J56" s="266" t="str">
        <f t="shared" si="2"/>
        <v xml:space="preserve"> </v>
      </c>
      <c r="K56" s="266"/>
      <c r="L56" s="266"/>
    </row>
    <row r="57" spans="1:12" ht="19.5" customHeight="1" x14ac:dyDescent="0.25">
      <c r="A57" s="74">
        <v>41</v>
      </c>
      <c r="B57" s="50"/>
      <c r="C57" s="290"/>
      <c r="D57" s="291"/>
      <c r="E57" s="292"/>
      <c r="F57" s="12"/>
      <c r="G57" s="13"/>
      <c r="H57" s="270"/>
      <c r="I57" s="270"/>
      <c r="J57" s="266" t="str">
        <f t="shared" si="2"/>
        <v xml:space="preserve"> </v>
      </c>
      <c r="K57" s="266"/>
      <c r="L57" s="266"/>
    </row>
    <row r="58" spans="1:12" ht="19.5" customHeight="1" x14ac:dyDescent="0.25">
      <c r="A58" s="74">
        <v>42</v>
      </c>
      <c r="B58" s="50"/>
      <c r="C58" s="290"/>
      <c r="D58" s="291"/>
      <c r="E58" s="292"/>
      <c r="F58" s="12"/>
      <c r="G58" s="13"/>
      <c r="H58" s="270"/>
      <c r="I58" s="270"/>
      <c r="J58" s="266" t="str">
        <f t="shared" si="2"/>
        <v xml:space="preserve"> </v>
      </c>
      <c r="K58" s="266"/>
      <c r="L58" s="266"/>
    </row>
    <row r="59" spans="1:12" ht="19.5" customHeight="1" x14ac:dyDescent="0.25">
      <c r="A59" s="74">
        <v>43</v>
      </c>
      <c r="B59" s="50"/>
      <c r="C59" s="290"/>
      <c r="D59" s="291"/>
      <c r="E59" s="292"/>
      <c r="F59" s="12"/>
      <c r="G59" s="13"/>
      <c r="H59" s="270"/>
      <c r="I59" s="270"/>
      <c r="J59" s="266" t="str">
        <f t="shared" si="2"/>
        <v xml:space="preserve"> </v>
      </c>
      <c r="K59" s="266"/>
      <c r="L59" s="266"/>
    </row>
    <row r="60" spans="1:12" ht="19.5" customHeight="1" x14ac:dyDescent="0.25">
      <c r="A60" s="74">
        <v>44</v>
      </c>
      <c r="B60" s="50"/>
      <c r="C60" s="290"/>
      <c r="D60" s="291"/>
      <c r="E60" s="292"/>
      <c r="F60" s="12"/>
      <c r="G60" s="13"/>
      <c r="H60" s="270"/>
      <c r="I60" s="270"/>
      <c r="J60" s="266" t="str">
        <f t="shared" si="2"/>
        <v xml:space="preserve"> </v>
      </c>
      <c r="K60" s="266"/>
      <c r="L60" s="266"/>
    </row>
    <row r="61" spans="1:12" ht="19.5" customHeight="1" x14ac:dyDescent="0.25">
      <c r="A61" s="74">
        <v>45</v>
      </c>
      <c r="B61" s="50"/>
      <c r="C61" s="290"/>
      <c r="D61" s="291"/>
      <c r="E61" s="292"/>
      <c r="F61" s="12"/>
      <c r="G61" s="13"/>
      <c r="H61" s="270"/>
      <c r="I61" s="270"/>
      <c r="J61" s="266" t="str">
        <f t="shared" si="2"/>
        <v xml:space="preserve"> </v>
      </c>
      <c r="K61" s="266"/>
      <c r="L61" s="266"/>
    </row>
    <row r="62" spans="1:12" ht="19.5" customHeight="1" x14ac:dyDescent="0.25">
      <c r="A62" s="74">
        <v>46</v>
      </c>
      <c r="B62" s="50"/>
      <c r="C62" s="290"/>
      <c r="D62" s="291"/>
      <c r="E62" s="292"/>
      <c r="F62" s="12"/>
      <c r="G62" s="13"/>
      <c r="H62" s="270"/>
      <c r="I62" s="270"/>
      <c r="J62" s="266" t="str">
        <f t="shared" si="2"/>
        <v xml:space="preserve"> </v>
      </c>
      <c r="K62" s="266"/>
      <c r="L62" s="266"/>
    </row>
    <row r="63" spans="1:12" ht="19.5" customHeight="1" x14ac:dyDescent="0.25">
      <c r="A63" s="74">
        <v>47</v>
      </c>
      <c r="B63" s="50"/>
      <c r="C63" s="290"/>
      <c r="D63" s="291"/>
      <c r="E63" s="292"/>
      <c r="F63" s="12"/>
      <c r="G63" s="13"/>
      <c r="H63" s="270"/>
      <c r="I63" s="270"/>
      <c r="J63" s="266" t="str">
        <f t="shared" si="2"/>
        <v xml:space="preserve"> </v>
      </c>
      <c r="K63" s="266"/>
      <c r="L63" s="266"/>
    </row>
    <row r="64" spans="1:12" ht="19.5" customHeight="1" x14ac:dyDescent="0.25">
      <c r="A64" s="74">
        <v>48</v>
      </c>
      <c r="B64" s="50"/>
      <c r="C64" s="290"/>
      <c r="D64" s="291"/>
      <c r="E64" s="292"/>
      <c r="F64" s="12"/>
      <c r="G64" s="13"/>
      <c r="H64" s="270"/>
      <c r="I64" s="270"/>
      <c r="J64" s="266" t="str">
        <f t="shared" si="2"/>
        <v xml:space="preserve"> </v>
      </c>
      <c r="K64" s="266"/>
      <c r="L64" s="266"/>
    </row>
    <row r="65" spans="1:12" ht="19.5" customHeight="1" x14ac:dyDescent="0.25">
      <c r="A65" s="74">
        <v>49</v>
      </c>
      <c r="B65" s="50"/>
      <c r="C65" s="290"/>
      <c r="D65" s="291"/>
      <c r="E65" s="292"/>
      <c r="F65" s="12"/>
      <c r="G65" s="13"/>
      <c r="H65" s="270"/>
      <c r="I65" s="270"/>
      <c r="J65" s="266" t="str">
        <f t="shared" si="2"/>
        <v xml:space="preserve"> </v>
      </c>
      <c r="K65" s="266"/>
      <c r="L65" s="266"/>
    </row>
    <row r="66" spans="1:12" ht="19.5" customHeight="1" x14ac:dyDescent="0.25">
      <c r="A66" s="74">
        <v>50</v>
      </c>
      <c r="B66" s="50"/>
      <c r="C66" s="290"/>
      <c r="D66" s="291"/>
      <c r="E66" s="292"/>
      <c r="F66" s="12"/>
      <c r="G66" s="13"/>
      <c r="H66" s="270"/>
      <c r="I66" s="270"/>
      <c r="J66" s="266" t="str">
        <f t="shared" si="2"/>
        <v xml:space="preserve"> </v>
      </c>
      <c r="K66" s="266"/>
      <c r="L66" s="266"/>
    </row>
    <row r="67" spans="1:12" ht="19.5" customHeight="1" x14ac:dyDescent="0.25">
      <c r="A67" s="74">
        <v>51</v>
      </c>
      <c r="B67" s="50"/>
      <c r="C67" s="290"/>
      <c r="D67" s="291"/>
      <c r="E67" s="292"/>
      <c r="F67" s="12"/>
      <c r="G67" s="13"/>
      <c r="H67" s="270"/>
      <c r="I67" s="270"/>
      <c r="J67" s="266" t="str">
        <f t="shared" si="2"/>
        <v xml:space="preserve"> </v>
      </c>
      <c r="K67" s="266"/>
      <c r="L67" s="266"/>
    </row>
    <row r="68" spans="1:12" ht="19.5" customHeight="1" x14ac:dyDescent="0.25">
      <c r="A68" s="74">
        <v>52</v>
      </c>
      <c r="B68" s="50"/>
      <c r="C68" s="290"/>
      <c r="D68" s="291"/>
      <c r="E68" s="292"/>
      <c r="F68" s="12"/>
      <c r="G68" s="13"/>
      <c r="H68" s="270"/>
      <c r="I68" s="270"/>
      <c r="J68" s="266" t="str">
        <f t="shared" si="2"/>
        <v xml:space="preserve"> </v>
      </c>
      <c r="K68" s="266"/>
      <c r="L68" s="266"/>
    </row>
    <row r="69" spans="1:12" ht="19.5" customHeight="1" x14ac:dyDescent="0.25">
      <c r="A69" s="74">
        <v>53</v>
      </c>
      <c r="B69" s="50"/>
      <c r="C69" s="290"/>
      <c r="D69" s="291"/>
      <c r="E69" s="292"/>
      <c r="F69" s="12"/>
      <c r="G69" s="13"/>
      <c r="H69" s="270"/>
      <c r="I69" s="270"/>
      <c r="J69" s="266" t="str">
        <f t="shared" si="2"/>
        <v xml:space="preserve"> </v>
      </c>
      <c r="K69" s="266"/>
      <c r="L69" s="266"/>
    </row>
    <row r="70" spans="1:12" ht="19.5" customHeight="1" x14ac:dyDescent="0.25">
      <c r="A70" s="74">
        <v>54</v>
      </c>
      <c r="B70" s="50"/>
      <c r="C70" s="290"/>
      <c r="D70" s="291"/>
      <c r="E70" s="292"/>
      <c r="F70" s="12"/>
      <c r="G70" s="13"/>
      <c r="H70" s="270"/>
      <c r="I70" s="270"/>
      <c r="J70" s="266" t="str">
        <f t="shared" si="2"/>
        <v xml:space="preserve"> </v>
      </c>
      <c r="K70" s="266"/>
      <c r="L70" s="266"/>
    </row>
    <row r="71" spans="1:12" ht="19.5" customHeight="1" x14ac:dyDescent="0.25">
      <c r="A71" s="74">
        <v>55</v>
      </c>
      <c r="B71" s="50"/>
      <c r="C71" s="290"/>
      <c r="D71" s="291"/>
      <c r="E71" s="292"/>
      <c r="F71" s="12"/>
      <c r="G71" s="13"/>
      <c r="H71" s="270"/>
      <c r="I71" s="270"/>
      <c r="J71" s="266" t="str">
        <f t="shared" si="2"/>
        <v xml:space="preserve"> </v>
      </c>
      <c r="K71" s="266"/>
      <c r="L71" s="266"/>
    </row>
    <row r="72" spans="1:12" ht="19.5" customHeight="1" x14ac:dyDescent="0.25">
      <c r="A72" s="74">
        <v>56</v>
      </c>
      <c r="B72" s="50"/>
      <c r="C72" s="290"/>
      <c r="D72" s="291"/>
      <c r="E72" s="292"/>
      <c r="F72" s="12"/>
      <c r="G72" s="13"/>
      <c r="H72" s="270"/>
      <c r="I72" s="270"/>
      <c r="J72" s="266" t="str">
        <f t="shared" si="2"/>
        <v xml:space="preserve"> </v>
      </c>
      <c r="K72" s="266"/>
      <c r="L72" s="266"/>
    </row>
    <row r="73" spans="1:12" ht="19.5" customHeight="1" x14ac:dyDescent="0.25">
      <c r="A73" s="74">
        <v>57</v>
      </c>
      <c r="B73" s="50"/>
      <c r="C73" s="290"/>
      <c r="D73" s="291"/>
      <c r="E73" s="292"/>
      <c r="F73" s="12"/>
      <c r="G73" s="13"/>
      <c r="H73" s="270"/>
      <c r="I73" s="270"/>
      <c r="J73" s="266" t="str">
        <f t="shared" si="2"/>
        <v xml:space="preserve"> </v>
      </c>
      <c r="K73" s="266"/>
      <c r="L73" s="266"/>
    </row>
    <row r="74" spans="1:12" ht="19.5" customHeight="1" x14ac:dyDescent="0.25">
      <c r="A74" s="74">
        <v>58</v>
      </c>
      <c r="B74" s="50"/>
      <c r="C74" s="290"/>
      <c r="D74" s="291"/>
      <c r="E74" s="292"/>
      <c r="F74" s="12"/>
      <c r="G74" s="13"/>
      <c r="H74" s="270"/>
      <c r="I74" s="270"/>
      <c r="J74" s="266" t="str">
        <f t="shared" si="2"/>
        <v xml:space="preserve"> </v>
      </c>
      <c r="K74" s="266"/>
      <c r="L74" s="266"/>
    </row>
    <row r="75" spans="1:12" ht="19.5" customHeight="1" x14ac:dyDescent="0.25">
      <c r="A75" s="74">
        <v>59</v>
      </c>
      <c r="B75" s="50"/>
      <c r="C75" s="290"/>
      <c r="D75" s="291"/>
      <c r="E75" s="292"/>
      <c r="F75" s="12"/>
      <c r="G75" s="13"/>
      <c r="H75" s="270"/>
      <c r="I75" s="270"/>
      <c r="J75" s="266" t="str">
        <f t="shared" si="2"/>
        <v xml:space="preserve"> </v>
      </c>
      <c r="K75" s="266"/>
      <c r="L75" s="266"/>
    </row>
    <row r="76" spans="1:12" ht="19.5" customHeight="1" x14ac:dyDescent="0.25">
      <c r="A76" s="74">
        <v>60</v>
      </c>
      <c r="B76" s="50"/>
      <c r="C76" s="290"/>
      <c r="D76" s="291"/>
      <c r="E76" s="292"/>
      <c r="F76" s="12"/>
      <c r="G76" s="13"/>
      <c r="H76" s="270"/>
      <c r="I76" s="270"/>
      <c r="J76" s="266" t="str">
        <f t="shared" si="2"/>
        <v xml:space="preserve"> </v>
      </c>
      <c r="K76" s="266"/>
      <c r="L76" s="266"/>
    </row>
    <row r="77" spans="1:12" ht="19.5" customHeight="1" x14ac:dyDescent="0.25">
      <c r="A77" s="74">
        <v>61</v>
      </c>
      <c r="B77" s="50"/>
      <c r="C77" s="290"/>
      <c r="D77" s="291"/>
      <c r="E77" s="292"/>
      <c r="F77" s="12"/>
      <c r="G77" s="13"/>
      <c r="H77" s="270"/>
      <c r="I77" s="270"/>
      <c r="J77" s="266" t="str">
        <f t="shared" si="2"/>
        <v xml:space="preserve"> </v>
      </c>
      <c r="K77" s="266"/>
      <c r="L77" s="266"/>
    </row>
    <row r="78" spans="1:12" ht="19.5" customHeight="1" x14ac:dyDescent="0.25">
      <c r="A78" s="74">
        <v>62</v>
      </c>
      <c r="B78" s="50"/>
      <c r="C78" s="290"/>
      <c r="D78" s="291"/>
      <c r="E78" s="292"/>
      <c r="F78" s="12"/>
      <c r="G78" s="13"/>
      <c r="H78" s="270"/>
      <c r="I78" s="270"/>
      <c r="J78" s="266" t="str">
        <f t="shared" si="2"/>
        <v xml:space="preserve"> </v>
      </c>
      <c r="K78" s="266"/>
      <c r="L78" s="266"/>
    </row>
    <row r="79" spans="1:12" ht="19.5" customHeight="1" x14ac:dyDescent="0.25">
      <c r="A79" s="74">
        <v>63</v>
      </c>
      <c r="B79" s="50"/>
      <c r="C79" s="290"/>
      <c r="D79" s="291"/>
      <c r="E79" s="292"/>
      <c r="F79" s="12"/>
      <c r="G79" s="13"/>
      <c r="H79" s="270"/>
      <c r="I79" s="270"/>
      <c r="J79" s="266" t="str">
        <f t="shared" si="2"/>
        <v xml:space="preserve"> </v>
      </c>
      <c r="K79" s="266"/>
      <c r="L79" s="266"/>
    </row>
    <row r="80" spans="1:12" ht="19.5" customHeight="1" x14ac:dyDescent="0.25">
      <c r="A80" s="74">
        <v>64</v>
      </c>
      <c r="B80" s="50"/>
      <c r="C80" s="290"/>
      <c r="D80" s="291"/>
      <c r="E80" s="292"/>
      <c r="F80" s="12"/>
      <c r="G80" s="13"/>
      <c r="H80" s="270"/>
      <c r="I80" s="270"/>
      <c r="J80" s="266" t="str">
        <f t="shared" si="2"/>
        <v xml:space="preserve"> </v>
      </c>
      <c r="K80" s="266"/>
      <c r="L80" s="266"/>
    </row>
    <row r="81" spans="1:12" ht="19.5" customHeight="1" x14ac:dyDescent="0.25">
      <c r="A81" s="74">
        <v>65</v>
      </c>
      <c r="B81" s="50"/>
      <c r="C81" s="290"/>
      <c r="D81" s="291"/>
      <c r="E81" s="292"/>
      <c r="F81" s="12"/>
      <c r="G81" s="13"/>
      <c r="H81" s="270"/>
      <c r="I81" s="270"/>
      <c r="J81" s="266" t="str">
        <f t="shared" si="2"/>
        <v xml:space="preserve"> </v>
      </c>
      <c r="K81" s="266"/>
      <c r="L81" s="266"/>
    </row>
    <row r="82" spans="1:12" ht="19.5" customHeight="1" x14ac:dyDescent="0.25">
      <c r="A82" s="74">
        <v>66</v>
      </c>
      <c r="B82" s="50"/>
      <c r="C82" s="290"/>
      <c r="D82" s="291"/>
      <c r="E82" s="292"/>
      <c r="F82" s="12"/>
      <c r="G82" s="13"/>
      <c r="H82" s="270"/>
      <c r="I82" s="270"/>
      <c r="J82" s="266" t="str">
        <f t="shared" ref="J82:J116" si="3">IF(F82=11,"In das Fox-Bestandsverzeichnis aufnehmen",IF(F82=3,"Aus dem Fox-Bestandsverzeichnis löschen"," "))</f>
        <v xml:space="preserve"> </v>
      </c>
      <c r="K82" s="266"/>
      <c r="L82" s="266"/>
    </row>
    <row r="83" spans="1:12" ht="19.5" customHeight="1" x14ac:dyDescent="0.25">
      <c r="A83" s="74">
        <v>67</v>
      </c>
      <c r="B83" s="50"/>
      <c r="C83" s="290"/>
      <c r="D83" s="291"/>
      <c r="E83" s="292"/>
      <c r="F83" s="12"/>
      <c r="G83" s="13"/>
      <c r="H83" s="270"/>
      <c r="I83" s="270"/>
      <c r="J83" s="266" t="str">
        <f t="shared" si="3"/>
        <v xml:space="preserve"> </v>
      </c>
      <c r="K83" s="266"/>
      <c r="L83" s="266"/>
    </row>
    <row r="84" spans="1:12" ht="19.5" customHeight="1" x14ac:dyDescent="0.25">
      <c r="A84" s="74">
        <v>68</v>
      </c>
      <c r="B84" s="50"/>
      <c r="C84" s="290"/>
      <c r="D84" s="291"/>
      <c r="E84" s="292"/>
      <c r="F84" s="12"/>
      <c r="G84" s="13"/>
      <c r="H84" s="270"/>
      <c r="I84" s="270"/>
      <c r="J84" s="266" t="str">
        <f t="shared" si="3"/>
        <v xml:space="preserve"> </v>
      </c>
      <c r="K84" s="266"/>
      <c r="L84" s="266"/>
    </row>
    <row r="85" spans="1:12" ht="19.5" customHeight="1" x14ac:dyDescent="0.25">
      <c r="A85" s="74">
        <v>69</v>
      </c>
      <c r="B85" s="50"/>
      <c r="C85" s="290"/>
      <c r="D85" s="291"/>
      <c r="E85" s="292"/>
      <c r="F85" s="12"/>
      <c r="G85" s="13"/>
      <c r="H85" s="270"/>
      <c r="I85" s="270"/>
      <c r="J85" s="266" t="str">
        <f t="shared" si="3"/>
        <v xml:space="preserve"> </v>
      </c>
      <c r="K85" s="266"/>
      <c r="L85" s="266"/>
    </row>
    <row r="86" spans="1:12" ht="19.5" customHeight="1" x14ac:dyDescent="0.25">
      <c r="A86" s="74">
        <v>70</v>
      </c>
      <c r="B86" s="50"/>
      <c r="C86" s="290"/>
      <c r="D86" s="291"/>
      <c r="E86" s="292"/>
      <c r="F86" s="12"/>
      <c r="G86" s="13"/>
      <c r="H86" s="270"/>
      <c r="I86" s="270"/>
      <c r="J86" s="266" t="str">
        <f t="shared" si="3"/>
        <v xml:space="preserve"> </v>
      </c>
      <c r="K86" s="266"/>
      <c r="L86" s="266"/>
    </row>
    <row r="87" spans="1:12" ht="19.5" customHeight="1" x14ac:dyDescent="0.25">
      <c r="A87" s="74">
        <v>71</v>
      </c>
      <c r="B87" s="50"/>
      <c r="C87" s="290"/>
      <c r="D87" s="291"/>
      <c r="E87" s="292"/>
      <c r="F87" s="12"/>
      <c r="G87" s="13"/>
      <c r="H87" s="270"/>
      <c r="I87" s="270"/>
      <c r="J87" s="266" t="str">
        <f t="shared" si="3"/>
        <v xml:space="preserve"> </v>
      </c>
      <c r="K87" s="266"/>
      <c r="L87" s="266"/>
    </row>
    <row r="88" spans="1:12" ht="19.5" customHeight="1" x14ac:dyDescent="0.25">
      <c r="A88" s="74">
        <v>72</v>
      </c>
      <c r="B88" s="50"/>
      <c r="C88" s="290"/>
      <c r="D88" s="291"/>
      <c r="E88" s="292"/>
      <c r="F88" s="12"/>
      <c r="G88" s="13"/>
      <c r="H88" s="270"/>
      <c r="I88" s="270"/>
      <c r="J88" s="266" t="str">
        <f t="shared" si="3"/>
        <v xml:space="preserve"> </v>
      </c>
      <c r="K88" s="266"/>
      <c r="L88" s="266"/>
    </row>
    <row r="89" spans="1:12" ht="19.5" customHeight="1" x14ac:dyDescent="0.25">
      <c r="A89" s="74">
        <v>73</v>
      </c>
      <c r="B89" s="50"/>
      <c r="C89" s="290"/>
      <c r="D89" s="291"/>
      <c r="E89" s="292"/>
      <c r="F89" s="12"/>
      <c r="G89" s="13"/>
      <c r="H89" s="270"/>
      <c r="I89" s="270"/>
      <c r="J89" s="266" t="str">
        <f t="shared" si="3"/>
        <v xml:space="preserve"> </v>
      </c>
      <c r="K89" s="266"/>
      <c r="L89" s="266"/>
    </row>
    <row r="90" spans="1:12" ht="19.5" customHeight="1" x14ac:dyDescent="0.25">
      <c r="A90" s="74">
        <v>74</v>
      </c>
      <c r="B90" s="50"/>
      <c r="C90" s="290"/>
      <c r="D90" s="291"/>
      <c r="E90" s="292"/>
      <c r="F90" s="12"/>
      <c r="G90" s="13"/>
      <c r="H90" s="270"/>
      <c r="I90" s="270"/>
      <c r="J90" s="266" t="str">
        <f t="shared" si="3"/>
        <v xml:space="preserve"> </v>
      </c>
      <c r="K90" s="266"/>
      <c r="L90" s="266"/>
    </row>
    <row r="91" spans="1:12" ht="19.5" customHeight="1" x14ac:dyDescent="0.25">
      <c r="A91" s="74">
        <v>75</v>
      </c>
      <c r="B91" s="50"/>
      <c r="C91" s="290"/>
      <c r="D91" s="291"/>
      <c r="E91" s="292"/>
      <c r="F91" s="12"/>
      <c r="G91" s="13"/>
      <c r="H91" s="270"/>
      <c r="I91" s="270"/>
      <c r="J91" s="266" t="str">
        <f t="shared" si="3"/>
        <v xml:space="preserve"> </v>
      </c>
      <c r="K91" s="266"/>
      <c r="L91" s="266"/>
    </row>
    <row r="92" spans="1:12" ht="19.5" customHeight="1" x14ac:dyDescent="0.25">
      <c r="A92" s="74">
        <v>76</v>
      </c>
      <c r="B92" s="50"/>
      <c r="C92" s="290"/>
      <c r="D92" s="291"/>
      <c r="E92" s="292"/>
      <c r="F92" s="12"/>
      <c r="G92" s="13"/>
      <c r="H92" s="270"/>
      <c r="I92" s="270"/>
      <c r="J92" s="266" t="str">
        <f t="shared" si="3"/>
        <v xml:space="preserve"> </v>
      </c>
      <c r="K92" s="266"/>
      <c r="L92" s="266"/>
    </row>
    <row r="93" spans="1:12" ht="19.5" customHeight="1" x14ac:dyDescent="0.25">
      <c r="A93" s="74">
        <v>77</v>
      </c>
      <c r="B93" s="50"/>
      <c r="C93" s="290"/>
      <c r="D93" s="291"/>
      <c r="E93" s="292"/>
      <c r="F93" s="12"/>
      <c r="G93" s="13"/>
      <c r="H93" s="270"/>
      <c r="I93" s="270"/>
      <c r="J93" s="266" t="str">
        <f t="shared" si="3"/>
        <v xml:space="preserve"> </v>
      </c>
      <c r="K93" s="266"/>
      <c r="L93" s="266"/>
    </row>
    <row r="94" spans="1:12" ht="19.5" customHeight="1" x14ac:dyDescent="0.25">
      <c r="A94" s="74">
        <v>78</v>
      </c>
      <c r="B94" s="50"/>
      <c r="C94" s="290"/>
      <c r="D94" s="291"/>
      <c r="E94" s="292"/>
      <c r="F94" s="12"/>
      <c r="G94" s="13"/>
      <c r="H94" s="270"/>
      <c r="I94" s="270"/>
      <c r="J94" s="266" t="str">
        <f t="shared" si="3"/>
        <v xml:space="preserve"> </v>
      </c>
      <c r="K94" s="266"/>
      <c r="L94" s="266"/>
    </row>
    <row r="95" spans="1:12" ht="19.5" customHeight="1" x14ac:dyDescent="0.25">
      <c r="A95" s="74">
        <v>79</v>
      </c>
      <c r="B95" s="50"/>
      <c r="C95" s="290"/>
      <c r="D95" s="291"/>
      <c r="E95" s="292"/>
      <c r="F95" s="12"/>
      <c r="G95" s="13"/>
      <c r="H95" s="270"/>
      <c r="I95" s="270"/>
      <c r="J95" s="266" t="str">
        <f t="shared" si="3"/>
        <v xml:space="preserve"> </v>
      </c>
      <c r="K95" s="266"/>
      <c r="L95" s="266"/>
    </row>
    <row r="96" spans="1:12" ht="19.5" customHeight="1" x14ac:dyDescent="0.25">
      <c r="A96" s="74">
        <v>80</v>
      </c>
      <c r="B96" s="50"/>
      <c r="C96" s="290"/>
      <c r="D96" s="291"/>
      <c r="E96" s="292"/>
      <c r="F96" s="12"/>
      <c r="G96" s="13"/>
      <c r="H96" s="270"/>
      <c r="I96" s="270"/>
      <c r="J96" s="266" t="str">
        <f t="shared" si="3"/>
        <v xml:space="preserve"> </v>
      </c>
      <c r="K96" s="266"/>
      <c r="L96" s="266"/>
    </row>
    <row r="97" spans="1:12" ht="19.5" customHeight="1" x14ac:dyDescent="0.25">
      <c r="A97" s="74">
        <v>81</v>
      </c>
      <c r="B97" s="50"/>
      <c r="C97" s="290"/>
      <c r="D97" s="291"/>
      <c r="E97" s="292"/>
      <c r="F97" s="12"/>
      <c r="G97" s="13"/>
      <c r="H97" s="270"/>
      <c r="I97" s="270"/>
      <c r="J97" s="266" t="str">
        <f t="shared" si="3"/>
        <v xml:space="preserve"> </v>
      </c>
      <c r="K97" s="266"/>
      <c r="L97" s="266"/>
    </row>
    <row r="98" spans="1:12" ht="19.5" customHeight="1" x14ac:dyDescent="0.25">
      <c r="A98" s="74">
        <v>82</v>
      </c>
      <c r="B98" s="50"/>
      <c r="C98" s="290"/>
      <c r="D98" s="291"/>
      <c r="E98" s="292"/>
      <c r="F98" s="12"/>
      <c r="G98" s="13"/>
      <c r="H98" s="270"/>
      <c r="I98" s="270"/>
      <c r="J98" s="266" t="str">
        <f t="shared" si="3"/>
        <v xml:space="preserve"> </v>
      </c>
      <c r="K98" s="266"/>
      <c r="L98" s="266"/>
    </row>
    <row r="99" spans="1:12" ht="19.5" customHeight="1" x14ac:dyDescent="0.25">
      <c r="A99" s="74">
        <v>83</v>
      </c>
      <c r="B99" s="50"/>
      <c r="C99" s="290"/>
      <c r="D99" s="291"/>
      <c r="E99" s="292"/>
      <c r="F99" s="12"/>
      <c r="G99" s="13"/>
      <c r="H99" s="270"/>
      <c r="I99" s="270"/>
      <c r="J99" s="266" t="str">
        <f t="shared" si="3"/>
        <v xml:space="preserve"> </v>
      </c>
      <c r="K99" s="266"/>
      <c r="L99" s="266"/>
    </row>
    <row r="100" spans="1:12" ht="19.5" customHeight="1" x14ac:dyDescent="0.25">
      <c r="A100" s="74">
        <v>84</v>
      </c>
      <c r="B100" s="50"/>
      <c r="C100" s="290"/>
      <c r="D100" s="291"/>
      <c r="E100" s="292"/>
      <c r="F100" s="12"/>
      <c r="G100" s="13"/>
      <c r="H100" s="270"/>
      <c r="I100" s="270"/>
      <c r="J100" s="266" t="str">
        <f t="shared" si="3"/>
        <v xml:space="preserve"> </v>
      </c>
      <c r="K100" s="266"/>
      <c r="L100" s="266"/>
    </row>
    <row r="101" spans="1:12" ht="19.5" customHeight="1" x14ac:dyDescent="0.25">
      <c r="A101" s="74">
        <v>85</v>
      </c>
      <c r="B101" s="50"/>
      <c r="C101" s="290"/>
      <c r="D101" s="291"/>
      <c r="E101" s="292"/>
      <c r="F101" s="12"/>
      <c r="G101" s="13"/>
      <c r="H101" s="270"/>
      <c r="I101" s="270"/>
      <c r="J101" s="266" t="str">
        <f t="shared" si="3"/>
        <v xml:space="preserve"> </v>
      </c>
      <c r="K101" s="266"/>
      <c r="L101" s="266"/>
    </row>
    <row r="102" spans="1:12" ht="19.5" customHeight="1" x14ac:dyDescent="0.25">
      <c r="A102" s="74">
        <v>86</v>
      </c>
      <c r="B102" s="50"/>
      <c r="C102" s="290"/>
      <c r="D102" s="291"/>
      <c r="E102" s="292"/>
      <c r="F102" s="12"/>
      <c r="G102" s="13"/>
      <c r="H102" s="270"/>
      <c r="I102" s="270"/>
      <c r="J102" s="266" t="str">
        <f t="shared" si="3"/>
        <v xml:space="preserve"> </v>
      </c>
      <c r="K102" s="266"/>
      <c r="L102" s="266"/>
    </row>
    <row r="103" spans="1:12" ht="19.5" customHeight="1" x14ac:dyDescent="0.25">
      <c r="A103" s="74">
        <v>87</v>
      </c>
      <c r="B103" s="50"/>
      <c r="C103" s="290"/>
      <c r="D103" s="291"/>
      <c r="E103" s="292"/>
      <c r="F103" s="12"/>
      <c r="G103" s="13"/>
      <c r="H103" s="270"/>
      <c r="I103" s="270"/>
      <c r="J103" s="266" t="str">
        <f t="shared" si="3"/>
        <v xml:space="preserve"> </v>
      </c>
      <c r="K103" s="266"/>
      <c r="L103" s="266"/>
    </row>
    <row r="104" spans="1:12" ht="19.5" customHeight="1" x14ac:dyDescent="0.25">
      <c r="A104" s="74">
        <v>88</v>
      </c>
      <c r="B104" s="50"/>
      <c r="C104" s="290"/>
      <c r="D104" s="291"/>
      <c r="E104" s="292"/>
      <c r="F104" s="12"/>
      <c r="G104" s="13"/>
      <c r="H104" s="270"/>
      <c r="I104" s="270"/>
      <c r="J104" s="266" t="str">
        <f t="shared" si="3"/>
        <v xml:space="preserve"> </v>
      </c>
      <c r="K104" s="266"/>
      <c r="L104" s="266"/>
    </row>
    <row r="105" spans="1:12" ht="19.5" customHeight="1" x14ac:dyDescent="0.25">
      <c r="A105" s="74">
        <v>89</v>
      </c>
      <c r="B105" s="50"/>
      <c r="C105" s="290"/>
      <c r="D105" s="291"/>
      <c r="E105" s="292"/>
      <c r="F105" s="12"/>
      <c r="G105" s="13"/>
      <c r="H105" s="270"/>
      <c r="I105" s="270"/>
      <c r="J105" s="266" t="str">
        <f t="shared" si="3"/>
        <v xml:space="preserve"> </v>
      </c>
      <c r="K105" s="266"/>
      <c r="L105" s="266"/>
    </row>
    <row r="106" spans="1:12" ht="19.5" customHeight="1" x14ac:dyDescent="0.25">
      <c r="A106" s="74">
        <v>90</v>
      </c>
      <c r="B106" s="50"/>
      <c r="C106" s="290"/>
      <c r="D106" s="291"/>
      <c r="E106" s="292"/>
      <c r="F106" s="12"/>
      <c r="G106" s="13"/>
      <c r="H106" s="270"/>
      <c r="I106" s="270"/>
      <c r="J106" s="266" t="str">
        <f t="shared" si="3"/>
        <v xml:space="preserve"> </v>
      </c>
      <c r="K106" s="266"/>
      <c r="L106" s="266"/>
    </row>
    <row r="107" spans="1:12" ht="19.5" customHeight="1" x14ac:dyDescent="0.25">
      <c r="A107" s="74">
        <v>91</v>
      </c>
      <c r="B107" s="50"/>
      <c r="C107" s="290"/>
      <c r="D107" s="291"/>
      <c r="E107" s="292"/>
      <c r="F107" s="12"/>
      <c r="G107" s="13"/>
      <c r="H107" s="270"/>
      <c r="I107" s="270"/>
      <c r="J107" s="266" t="str">
        <f t="shared" si="3"/>
        <v xml:space="preserve"> </v>
      </c>
      <c r="K107" s="266"/>
      <c r="L107" s="266"/>
    </row>
    <row r="108" spans="1:12" ht="19.5" customHeight="1" x14ac:dyDescent="0.25">
      <c r="A108" s="74">
        <v>92</v>
      </c>
      <c r="B108" s="50"/>
      <c r="C108" s="290"/>
      <c r="D108" s="291"/>
      <c r="E108" s="292"/>
      <c r="F108" s="12"/>
      <c r="G108" s="13"/>
      <c r="H108" s="270"/>
      <c r="I108" s="270"/>
      <c r="J108" s="266" t="str">
        <f t="shared" si="3"/>
        <v xml:space="preserve"> </v>
      </c>
      <c r="K108" s="266"/>
      <c r="L108" s="266"/>
    </row>
    <row r="109" spans="1:12" ht="19.5" customHeight="1" x14ac:dyDescent="0.25">
      <c r="A109" s="74">
        <v>93</v>
      </c>
      <c r="B109" s="50"/>
      <c r="C109" s="290"/>
      <c r="D109" s="291"/>
      <c r="E109" s="292"/>
      <c r="F109" s="12"/>
      <c r="G109" s="13"/>
      <c r="H109" s="270"/>
      <c r="I109" s="270"/>
      <c r="J109" s="266" t="str">
        <f t="shared" si="3"/>
        <v xml:space="preserve"> </v>
      </c>
      <c r="K109" s="266"/>
      <c r="L109" s="266"/>
    </row>
    <row r="110" spans="1:12" ht="19.5" customHeight="1" x14ac:dyDescent="0.25">
      <c r="A110" s="74">
        <v>94</v>
      </c>
      <c r="B110" s="50"/>
      <c r="C110" s="290"/>
      <c r="D110" s="291"/>
      <c r="E110" s="292"/>
      <c r="F110" s="12"/>
      <c r="G110" s="13"/>
      <c r="H110" s="270"/>
      <c r="I110" s="270"/>
      <c r="J110" s="266" t="str">
        <f t="shared" si="3"/>
        <v xml:space="preserve"> </v>
      </c>
      <c r="K110" s="266"/>
      <c r="L110" s="266"/>
    </row>
    <row r="111" spans="1:12" ht="19.5" customHeight="1" x14ac:dyDescent="0.25">
      <c r="A111" s="74">
        <v>95</v>
      </c>
      <c r="B111" s="50"/>
      <c r="C111" s="290"/>
      <c r="D111" s="291"/>
      <c r="E111" s="292"/>
      <c r="F111" s="12"/>
      <c r="G111" s="13"/>
      <c r="H111" s="270"/>
      <c r="I111" s="270"/>
      <c r="J111" s="266" t="str">
        <f t="shared" si="3"/>
        <v xml:space="preserve"> </v>
      </c>
      <c r="K111" s="266"/>
      <c r="L111" s="266"/>
    </row>
    <row r="112" spans="1:12" ht="19.5" customHeight="1" x14ac:dyDescent="0.25">
      <c r="A112" s="74">
        <v>96</v>
      </c>
      <c r="B112" s="50"/>
      <c r="C112" s="290"/>
      <c r="D112" s="291"/>
      <c r="E112" s="292"/>
      <c r="F112" s="12"/>
      <c r="G112" s="13"/>
      <c r="H112" s="270"/>
      <c r="I112" s="270"/>
      <c r="J112" s="266" t="str">
        <f t="shared" si="3"/>
        <v xml:space="preserve"> </v>
      </c>
      <c r="K112" s="266"/>
      <c r="L112" s="266"/>
    </row>
    <row r="113" spans="1:12" ht="19.5" customHeight="1" x14ac:dyDescent="0.25">
      <c r="A113" s="74">
        <v>97</v>
      </c>
      <c r="B113" s="50"/>
      <c r="C113" s="290"/>
      <c r="D113" s="291"/>
      <c r="E113" s="292"/>
      <c r="F113" s="12"/>
      <c r="G113" s="13"/>
      <c r="H113" s="270"/>
      <c r="I113" s="270"/>
      <c r="J113" s="266" t="str">
        <f t="shared" si="3"/>
        <v xml:space="preserve"> </v>
      </c>
      <c r="K113" s="266"/>
      <c r="L113" s="266"/>
    </row>
    <row r="114" spans="1:12" ht="19.5" customHeight="1" x14ac:dyDescent="0.25">
      <c r="A114" s="74">
        <v>98</v>
      </c>
      <c r="B114" s="50"/>
      <c r="C114" s="290"/>
      <c r="D114" s="291"/>
      <c r="E114" s="292"/>
      <c r="F114" s="12"/>
      <c r="G114" s="13"/>
      <c r="H114" s="270"/>
      <c r="I114" s="270"/>
      <c r="J114" s="266" t="str">
        <f t="shared" si="3"/>
        <v xml:space="preserve"> </v>
      </c>
      <c r="K114" s="266"/>
      <c r="L114" s="266"/>
    </row>
    <row r="115" spans="1:12" ht="19.5" customHeight="1" x14ac:dyDescent="0.25">
      <c r="A115" s="74">
        <v>99</v>
      </c>
      <c r="B115" s="50"/>
      <c r="C115" s="290"/>
      <c r="D115" s="291"/>
      <c r="E115" s="292"/>
      <c r="F115" s="12"/>
      <c r="G115" s="13"/>
      <c r="H115" s="270"/>
      <c r="I115" s="270"/>
      <c r="J115" s="266" t="str">
        <f t="shared" si="3"/>
        <v xml:space="preserve"> </v>
      </c>
      <c r="K115" s="266"/>
      <c r="L115" s="266"/>
    </row>
    <row r="116" spans="1:12" ht="19.5" customHeight="1" x14ac:dyDescent="0.25">
      <c r="A116" s="74">
        <v>100</v>
      </c>
      <c r="B116" s="50"/>
      <c r="C116" s="293"/>
      <c r="D116" s="293"/>
      <c r="E116" s="293"/>
      <c r="F116" s="12"/>
      <c r="G116" s="13"/>
      <c r="H116" s="270"/>
      <c r="I116" s="270"/>
      <c r="J116" s="266" t="str">
        <f t="shared" si="3"/>
        <v xml:space="preserve"> </v>
      </c>
      <c r="K116" s="266"/>
      <c r="L116" s="266"/>
    </row>
    <row r="117" spans="1:12" ht="19.5" customHeight="1" x14ac:dyDescent="0.3">
      <c r="A117" s="75"/>
      <c r="B117" s="75"/>
      <c r="C117" s="289"/>
      <c r="D117" s="289"/>
      <c r="E117" s="289"/>
      <c r="F117" s="76" t="s">
        <v>106</v>
      </c>
      <c r="G117" s="77">
        <f>SUM(G17:G116)</f>
        <v>0</v>
      </c>
      <c r="H117" s="271">
        <f>SUM(H17:H116)</f>
        <v>0</v>
      </c>
      <c r="I117" s="271"/>
    </row>
    <row r="118" spans="1:12" ht="19.5" customHeight="1" x14ac:dyDescent="0.3">
      <c r="F118" s="78" t="s">
        <v>53</v>
      </c>
      <c r="G118" s="79">
        <f>G117-H117</f>
        <v>0</v>
      </c>
    </row>
    <row r="119" spans="1:12" ht="19.5" customHeight="1" x14ac:dyDescent="0.25"/>
    <row r="120" spans="1:12" ht="19.5" customHeight="1" x14ac:dyDescent="0.25">
      <c r="F120" s="11" t="s">
        <v>18</v>
      </c>
      <c r="G120" s="14">
        <f>SUM(D5:D11)-G117</f>
        <v>0</v>
      </c>
      <c r="H120" s="80">
        <f>SUM(H5:H11)-H117</f>
        <v>0</v>
      </c>
    </row>
    <row r="121" spans="1:12" ht="19.5" customHeight="1" x14ac:dyDescent="0.25">
      <c r="F121" s="11" t="s">
        <v>19</v>
      </c>
    </row>
  </sheetData>
  <sheetProtection sheet="1" objects="1" scenarios="1" selectLockedCells="1"/>
  <protectedRanges>
    <protectedRange password="C464" sqref="A17:E116" name="Bereich Hauptkasse_1_7"/>
    <protectedRange password="C464" sqref="F17:H116" name="Bereich Hauptkasse_1"/>
  </protectedRanges>
  <mergeCells count="308">
    <mergeCell ref="K2:L2"/>
    <mergeCell ref="C115:E115"/>
    <mergeCell ref="H115:I115"/>
    <mergeCell ref="C116:E116"/>
    <mergeCell ref="H116:I116"/>
    <mergeCell ref="C117:E117"/>
    <mergeCell ref="H117:I117"/>
    <mergeCell ref="C112:E112"/>
    <mergeCell ref="H112:I112"/>
    <mergeCell ref="C113:E113"/>
    <mergeCell ref="H113:I113"/>
    <mergeCell ref="C114:E114"/>
    <mergeCell ref="H114:I114"/>
    <mergeCell ref="C109:E109"/>
    <mergeCell ref="H109:I109"/>
    <mergeCell ref="C110:E110"/>
    <mergeCell ref="H110:I110"/>
    <mergeCell ref="C111:E111"/>
    <mergeCell ref="H111:I111"/>
    <mergeCell ref="C106:E106"/>
    <mergeCell ref="H106:I106"/>
    <mergeCell ref="C107:E107"/>
    <mergeCell ref="H107:I107"/>
    <mergeCell ref="C108:E108"/>
    <mergeCell ref="H108:I108"/>
    <mergeCell ref="C103:E103"/>
    <mergeCell ref="H103:I103"/>
    <mergeCell ref="C104:E104"/>
    <mergeCell ref="H104:I104"/>
    <mergeCell ref="C105:E105"/>
    <mergeCell ref="H105:I105"/>
    <mergeCell ref="C100:E100"/>
    <mergeCell ref="H100:I100"/>
    <mergeCell ref="C101:E101"/>
    <mergeCell ref="H101:I101"/>
    <mergeCell ref="C102:E102"/>
    <mergeCell ref="H102:I102"/>
    <mergeCell ref="C97:E97"/>
    <mergeCell ref="H97:I97"/>
    <mergeCell ref="C98:E98"/>
    <mergeCell ref="H98:I98"/>
    <mergeCell ref="C99:E99"/>
    <mergeCell ref="H99:I99"/>
    <mergeCell ref="C94:E94"/>
    <mergeCell ref="H94:I94"/>
    <mergeCell ref="C95:E95"/>
    <mergeCell ref="H95:I95"/>
    <mergeCell ref="C96:E96"/>
    <mergeCell ref="H96:I96"/>
    <mergeCell ref="C91:E91"/>
    <mergeCell ref="H91:I91"/>
    <mergeCell ref="C92:E92"/>
    <mergeCell ref="H92:I92"/>
    <mergeCell ref="C93:E93"/>
    <mergeCell ref="H93:I93"/>
    <mergeCell ref="C88:E88"/>
    <mergeCell ref="H88:I88"/>
    <mergeCell ref="C89:E89"/>
    <mergeCell ref="H89:I89"/>
    <mergeCell ref="C90:E90"/>
    <mergeCell ref="H90:I90"/>
    <mergeCell ref="C85:E85"/>
    <mergeCell ref="H85:I85"/>
    <mergeCell ref="C86:E86"/>
    <mergeCell ref="H86:I86"/>
    <mergeCell ref="C87:E87"/>
    <mergeCell ref="H87:I87"/>
    <mergeCell ref="C82:E82"/>
    <mergeCell ref="H82:I82"/>
    <mergeCell ref="C83:E83"/>
    <mergeCell ref="H83:I83"/>
    <mergeCell ref="C84:E84"/>
    <mergeCell ref="H84:I84"/>
    <mergeCell ref="C79:E79"/>
    <mergeCell ref="H79:I79"/>
    <mergeCell ref="C80:E80"/>
    <mergeCell ref="H80:I80"/>
    <mergeCell ref="C81:E81"/>
    <mergeCell ref="H81:I81"/>
    <mergeCell ref="C76:E76"/>
    <mergeCell ref="H76:I76"/>
    <mergeCell ref="C77:E77"/>
    <mergeCell ref="H77:I77"/>
    <mergeCell ref="C78:E78"/>
    <mergeCell ref="H78:I78"/>
    <mergeCell ref="C73:E73"/>
    <mergeCell ref="H73:I73"/>
    <mergeCell ref="C74:E74"/>
    <mergeCell ref="H74:I74"/>
    <mergeCell ref="C75:E75"/>
    <mergeCell ref="H75:I75"/>
    <mergeCell ref="C70:E70"/>
    <mergeCell ref="H70:I70"/>
    <mergeCell ref="C71:E71"/>
    <mergeCell ref="H71:I71"/>
    <mergeCell ref="C72:E72"/>
    <mergeCell ref="H72:I72"/>
    <mergeCell ref="C67:E67"/>
    <mergeCell ref="H67:I67"/>
    <mergeCell ref="C68:E68"/>
    <mergeCell ref="H68:I68"/>
    <mergeCell ref="C69:E69"/>
    <mergeCell ref="H69:I69"/>
    <mergeCell ref="C64:E64"/>
    <mergeCell ref="H64:I64"/>
    <mergeCell ref="C65:E65"/>
    <mergeCell ref="H65:I65"/>
    <mergeCell ref="C66:E66"/>
    <mergeCell ref="H66:I66"/>
    <mergeCell ref="C61:E61"/>
    <mergeCell ref="H61:I61"/>
    <mergeCell ref="C62:E62"/>
    <mergeCell ref="H62:I62"/>
    <mergeCell ref="C63:E63"/>
    <mergeCell ref="H63:I63"/>
    <mergeCell ref="C58:E58"/>
    <mergeCell ref="H58:I58"/>
    <mergeCell ref="C59:E59"/>
    <mergeCell ref="H59:I59"/>
    <mergeCell ref="C60:E60"/>
    <mergeCell ref="H60:I60"/>
    <mergeCell ref="C55:E55"/>
    <mergeCell ref="H55:I55"/>
    <mergeCell ref="C56:E56"/>
    <mergeCell ref="H56:I56"/>
    <mergeCell ref="C57:E57"/>
    <mergeCell ref="H57:I57"/>
    <mergeCell ref="C52:E52"/>
    <mergeCell ref="H52:I52"/>
    <mergeCell ref="C53:E53"/>
    <mergeCell ref="H53:I53"/>
    <mergeCell ref="C54:E54"/>
    <mergeCell ref="H54:I54"/>
    <mergeCell ref="C49:E49"/>
    <mergeCell ref="H49:I49"/>
    <mergeCell ref="C50:E50"/>
    <mergeCell ref="H50:I50"/>
    <mergeCell ref="C51:E51"/>
    <mergeCell ref="H51:I51"/>
    <mergeCell ref="C46:E46"/>
    <mergeCell ref="H46:I46"/>
    <mergeCell ref="C47:E47"/>
    <mergeCell ref="H47:I47"/>
    <mergeCell ref="C48:E48"/>
    <mergeCell ref="H48:I48"/>
    <mergeCell ref="C43:E43"/>
    <mergeCell ref="H43:I43"/>
    <mergeCell ref="C44:E44"/>
    <mergeCell ref="H44:I44"/>
    <mergeCell ref="C45:E45"/>
    <mergeCell ref="H45:I45"/>
    <mergeCell ref="C40:E40"/>
    <mergeCell ref="H40:I40"/>
    <mergeCell ref="C41:E41"/>
    <mergeCell ref="H41:I41"/>
    <mergeCell ref="C42:E42"/>
    <mergeCell ref="H42:I42"/>
    <mergeCell ref="C37:E37"/>
    <mergeCell ref="H37:I37"/>
    <mergeCell ref="C38:E38"/>
    <mergeCell ref="H38:I38"/>
    <mergeCell ref="C39:E39"/>
    <mergeCell ref="H39:I39"/>
    <mergeCell ref="C34:E34"/>
    <mergeCell ref="H34:I34"/>
    <mergeCell ref="C35:E35"/>
    <mergeCell ref="H35:I35"/>
    <mergeCell ref="C36:E36"/>
    <mergeCell ref="H36:I36"/>
    <mergeCell ref="C31:E31"/>
    <mergeCell ref="H31:I31"/>
    <mergeCell ref="C32:E32"/>
    <mergeCell ref="H32:I32"/>
    <mergeCell ref="C33:E33"/>
    <mergeCell ref="H33:I33"/>
    <mergeCell ref="C28:E28"/>
    <mergeCell ref="H28:I28"/>
    <mergeCell ref="C29:E29"/>
    <mergeCell ref="H29:I29"/>
    <mergeCell ref="C30:E30"/>
    <mergeCell ref="H30:I30"/>
    <mergeCell ref="C25:E25"/>
    <mergeCell ref="H25:I25"/>
    <mergeCell ref="C26:E26"/>
    <mergeCell ref="H26:I26"/>
    <mergeCell ref="C27:E27"/>
    <mergeCell ref="H27:I27"/>
    <mergeCell ref="C22:E22"/>
    <mergeCell ref="H22:I22"/>
    <mergeCell ref="C23:E23"/>
    <mergeCell ref="H23:I23"/>
    <mergeCell ref="C24:E24"/>
    <mergeCell ref="H24:I24"/>
    <mergeCell ref="C19:E19"/>
    <mergeCell ref="H19:I19"/>
    <mergeCell ref="C20:E20"/>
    <mergeCell ref="H20:I20"/>
    <mergeCell ref="C21:E21"/>
    <mergeCell ref="H21:I21"/>
    <mergeCell ref="C16:E16"/>
    <mergeCell ref="H16:I16"/>
    <mergeCell ref="C17:E17"/>
    <mergeCell ref="H17:I17"/>
    <mergeCell ref="C18:E18"/>
    <mergeCell ref="H18:I18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J25:L25"/>
    <mergeCell ref="J26:L26"/>
    <mergeCell ref="J27:L27"/>
    <mergeCell ref="J28:L28"/>
    <mergeCell ref="J29:L29"/>
    <mergeCell ref="J30:L30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45:L45"/>
    <mergeCell ref="J46:L46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61:L61"/>
    <mergeCell ref="J62:L62"/>
    <mergeCell ref="J63:L63"/>
    <mergeCell ref="J64:L64"/>
    <mergeCell ref="J65:L65"/>
    <mergeCell ref="J66:L66"/>
    <mergeCell ref="J67:L67"/>
    <mergeCell ref="J68:L68"/>
    <mergeCell ref="J69:L69"/>
    <mergeCell ref="J70:L70"/>
    <mergeCell ref="J71:L71"/>
    <mergeCell ref="J72:L72"/>
    <mergeCell ref="J73:L73"/>
    <mergeCell ref="J74:L74"/>
    <mergeCell ref="J75:L75"/>
    <mergeCell ref="J76:L76"/>
    <mergeCell ref="J77:L77"/>
    <mergeCell ref="J78:L78"/>
    <mergeCell ref="J90:L90"/>
    <mergeCell ref="J91:L91"/>
    <mergeCell ref="J92:L92"/>
    <mergeCell ref="J93:L93"/>
    <mergeCell ref="J94:L94"/>
    <mergeCell ref="J95:L95"/>
    <mergeCell ref="J96:L96"/>
    <mergeCell ref="J79:L79"/>
    <mergeCell ref="J80:L80"/>
    <mergeCell ref="J81:L81"/>
    <mergeCell ref="J82:L82"/>
    <mergeCell ref="J83:L83"/>
    <mergeCell ref="J84:L84"/>
    <mergeCell ref="J85:L85"/>
    <mergeCell ref="J86:L86"/>
    <mergeCell ref="J87:L87"/>
    <mergeCell ref="B2:D2"/>
    <mergeCell ref="E2:G2"/>
    <mergeCell ref="J115:L115"/>
    <mergeCell ref="J116:L116"/>
    <mergeCell ref="J106:L106"/>
    <mergeCell ref="J107:L107"/>
    <mergeCell ref="J108:L108"/>
    <mergeCell ref="J109:L109"/>
    <mergeCell ref="J110:L110"/>
    <mergeCell ref="J111:L111"/>
    <mergeCell ref="J112:L112"/>
    <mergeCell ref="J113:L113"/>
    <mergeCell ref="J114:L114"/>
    <mergeCell ref="J97:L97"/>
    <mergeCell ref="J98:L98"/>
    <mergeCell ref="J99:L99"/>
    <mergeCell ref="J100:L100"/>
    <mergeCell ref="J101:L101"/>
    <mergeCell ref="J102:L102"/>
    <mergeCell ref="J103:L103"/>
    <mergeCell ref="J104:L104"/>
    <mergeCell ref="J105:L105"/>
    <mergeCell ref="J88:L88"/>
    <mergeCell ref="J89:L89"/>
  </mergeCells>
  <pageMargins left="0.70866141732283472" right="0.70866141732283472" top="0.78740157480314965" bottom="0.78740157480314965" header="0.31496062992125984" footer="0.31496062992125984"/>
  <pageSetup paperSize="9" scale="46" fitToHeight="3" orientation="landscape" r:id="rId1"/>
  <headerFooter>
    <oddFooter>Seite &amp;P von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121"/>
  <sheetViews>
    <sheetView topLeftCell="D1" zoomScale="80" zoomScaleNormal="80" workbookViewId="0">
      <selection activeCell="F17" sqref="F17"/>
    </sheetView>
  </sheetViews>
  <sheetFormatPr baseColWidth="10" defaultColWidth="11.42578125" defaultRowHeight="15" x14ac:dyDescent="0.25"/>
  <cols>
    <col min="1" max="1" width="10.7109375" style="11" customWidth="1"/>
    <col min="2" max="2" width="13.42578125" style="11" customWidth="1"/>
    <col min="3" max="3" width="44.7109375" style="11" customWidth="1"/>
    <col min="4" max="4" width="20.7109375" style="11" customWidth="1"/>
    <col min="5" max="5" width="30.7109375" style="11" customWidth="1"/>
    <col min="6" max="6" width="13.28515625" style="11" customWidth="1"/>
    <col min="7" max="7" width="44.7109375" style="11" customWidth="1"/>
    <col min="8" max="8" width="20.5703125" style="11" customWidth="1"/>
    <col min="9" max="9" width="30.7109375" style="11" customWidth="1"/>
    <col min="10" max="10" width="10.7109375" style="11" customWidth="1"/>
    <col min="11" max="12" width="20.7109375" style="11" customWidth="1"/>
    <col min="13" max="16384" width="11.42578125" style="11"/>
  </cols>
  <sheetData>
    <row r="1" spans="1:12" ht="24.95" customHeight="1" thickBot="1" x14ac:dyDescent="0.35">
      <c r="B1" s="71" t="s">
        <v>48</v>
      </c>
      <c r="C1" s="71" t="s">
        <v>25</v>
      </c>
      <c r="D1" s="72"/>
      <c r="F1" s="65"/>
      <c r="G1" s="65"/>
      <c r="H1" s="66"/>
      <c r="I1" s="1"/>
    </row>
    <row r="2" spans="1:12" ht="24.95" customHeight="1" thickBot="1" x14ac:dyDescent="0.3">
      <c r="A2" s="1"/>
      <c r="B2" s="265" t="str">
        <f>'Gesamt-Einnahmen und Ausgaben'!B2</f>
        <v xml:space="preserve">Einnahmen- und Ausgaben für das Haushaltsjahr </v>
      </c>
      <c r="C2" s="265"/>
      <c r="D2" s="265"/>
      <c r="E2" s="265">
        <f>'Gesamt-Einnahmen und Ausgaben'!E2:G2</f>
        <v>2018</v>
      </c>
      <c r="F2" s="265"/>
      <c r="G2" s="265"/>
      <c r="H2" s="1"/>
      <c r="I2" s="1"/>
      <c r="K2" s="297" t="str">
        <f>Teil_Hauptkasse!K2</f>
        <v>Teil-Planung 2017</v>
      </c>
      <c r="L2" s="298"/>
    </row>
    <row r="3" spans="1:12" ht="30" customHeight="1" x14ac:dyDescent="0.25">
      <c r="A3" s="1"/>
      <c r="B3" s="2" t="str">
        <f>'Gesamt-Einnahmen und Ausgaben'!B3</f>
        <v>Nr.</v>
      </c>
      <c r="C3" s="3" t="str">
        <f>'Gesamt-Einnahmen und Ausgaben'!C3</f>
        <v>Bezeichnung</v>
      </c>
      <c r="D3" s="3" t="str">
        <f>'Gesamt-Einnahmen und Ausgaben'!D3</f>
        <v xml:space="preserve">Einnahmen </v>
      </c>
      <c r="E3" s="3" t="str">
        <f>'Gesamt-Einnahmen und Ausgaben'!E3</f>
        <v>Erläuterungen</v>
      </c>
      <c r="F3" s="3" t="str">
        <f>'Gesamt-Einnahmen und Ausgaben'!F3</f>
        <v>Nr.</v>
      </c>
      <c r="G3" s="3" t="str">
        <f>'Gesamt-Einnahmen und Ausgaben'!G3</f>
        <v>Bezeichnung</v>
      </c>
      <c r="H3" s="3" t="str">
        <f>'Gesamt-Einnahmen und Ausgaben'!H3</f>
        <v xml:space="preserve">Ausgaben </v>
      </c>
      <c r="I3" s="4" t="str">
        <f>'Gesamt-Einnahmen und Ausgaben'!I3</f>
        <v>Erläuterungen</v>
      </c>
      <c r="K3" s="214" t="s">
        <v>2</v>
      </c>
      <c r="L3" s="215" t="s">
        <v>4</v>
      </c>
    </row>
    <row r="4" spans="1:12" ht="18" customHeight="1" thickBot="1" x14ac:dyDescent="0.35">
      <c r="A4" s="1"/>
      <c r="B4" s="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7">
        <v>8</v>
      </c>
      <c r="K4" s="216"/>
      <c r="L4" s="217"/>
    </row>
    <row r="5" spans="1:12" ht="40.15" customHeight="1" x14ac:dyDescent="0.25">
      <c r="A5" s="1"/>
      <c r="B5" s="46">
        <f>'Gesamt-Einnahmen und Ausgaben'!B5</f>
        <v>0</v>
      </c>
      <c r="C5" s="96" t="str">
        <f>'Gesamt-Einnahmen und Ausgaben'!C5</f>
        <v>Zuwendungen von Mitgliedern</v>
      </c>
      <c r="D5" s="102">
        <f>SUMIF(F$17:F$116,B5,G$17:G$116)</f>
        <v>0</v>
      </c>
      <c r="E5" s="47"/>
      <c r="F5" s="48">
        <f>'Gesamt-Einnahmen und Ausgaben'!F5</f>
        <v>8</v>
      </c>
      <c r="G5" s="99" t="str">
        <f>'Gesamt-Einnahmen und Ausgaben'!G5</f>
        <v>Ausgaben für Kameradschaftspflege und Versammlungen</v>
      </c>
      <c r="H5" s="105">
        <f>SUMIF(F$17:F$116,F5,H$17:H$116)</f>
        <v>0</v>
      </c>
      <c r="I5" s="49"/>
      <c r="K5" s="116">
        <v>600</v>
      </c>
      <c r="L5" s="117">
        <v>100</v>
      </c>
    </row>
    <row r="6" spans="1:12" ht="40.15" customHeight="1" x14ac:dyDescent="0.25">
      <c r="A6" s="1"/>
      <c r="B6" s="8">
        <f>'Gesamt-Einnahmen und Ausgaben'!B6</f>
        <v>1</v>
      </c>
      <c r="C6" s="97" t="str">
        <f>'Gesamt-Einnahmen und Ausgaben'!C6</f>
        <v>Zuwendungen von Dritten</v>
      </c>
      <c r="D6" s="103">
        <f t="shared" ref="D6:D11" si="0">SUMIF(F$17:F$116,B6,G$17:G$116)</f>
        <v>0</v>
      </c>
      <c r="E6" s="23"/>
      <c r="F6" s="9">
        <f>'Gesamt-Einnahmen und Ausgaben'!F6</f>
        <v>9</v>
      </c>
      <c r="G6" s="100" t="str">
        <f>'Gesamt-Einnahmen und Ausgaben'!G6</f>
        <v>Ausgaben für Ehrungen, Geschenke und ähnliche Anlässe</v>
      </c>
      <c r="H6" s="106">
        <f t="shared" ref="H6:H11" si="1">SUMIF(F$17:F$116,F6,H$17:H$116)</f>
        <v>0</v>
      </c>
      <c r="I6" s="10"/>
      <c r="K6" s="116">
        <v>0</v>
      </c>
      <c r="L6" s="117">
        <v>200</v>
      </c>
    </row>
    <row r="7" spans="1:12" ht="40.15" customHeight="1" x14ac:dyDescent="0.25">
      <c r="A7" s="1"/>
      <c r="B7" s="8">
        <f>'Gesamt-Einnahmen und Ausgaben'!B7</f>
        <v>2</v>
      </c>
      <c r="C7" s="97" t="str">
        <f>'Gesamt-Einnahmen und Ausgaben'!C7</f>
        <v xml:space="preserve">Einnahmen aus Veranstaltungen </v>
      </c>
      <c r="D7" s="103">
        <f t="shared" si="0"/>
        <v>0</v>
      </c>
      <c r="E7" s="23"/>
      <c r="F7" s="9">
        <f>'Gesamt-Einnahmen und Ausgaben'!F7</f>
        <v>10</v>
      </c>
      <c r="G7" s="100" t="str">
        <f>'Gesamt-Einnahmen und Ausgaben'!G7</f>
        <v xml:space="preserve">Ausgaben für Veranstaltungen </v>
      </c>
      <c r="H7" s="106">
        <f t="shared" si="1"/>
        <v>0</v>
      </c>
      <c r="I7" s="10"/>
      <c r="K7" s="116">
        <v>400</v>
      </c>
      <c r="L7" s="117">
        <v>0</v>
      </c>
    </row>
    <row r="8" spans="1:12" ht="40.15" customHeight="1" x14ac:dyDescent="0.25">
      <c r="A8" s="1"/>
      <c r="B8" s="8">
        <f>'Gesamt-Einnahmen und Ausgaben'!B8</f>
        <v>3</v>
      </c>
      <c r="C8" s="97" t="str">
        <f>'Gesamt-Einnahmen und Ausgaben'!C8</f>
        <v xml:space="preserve">Veräußerung von Vermögens-gegenständen im Einzelwert ab 500 € </v>
      </c>
      <c r="D8" s="103">
        <f t="shared" si="0"/>
        <v>0</v>
      </c>
      <c r="E8" s="23" t="str">
        <f>'Gesamt-Einnahmen und Ausgaben'!E8</f>
        <v>Einnahmen aus Abgängen von der Bestandsliste</v>
      </c>
      <c r="F8" s="9">
        <f>'Gesamt-Einnahmen und Ausgaben'!F8</f>
        <v>11</v>
      </c>
      <c r="G8" s="100" t="str">
        <f>'Gesamt-Einnahmen und Ausgaben'!G8</f>
        <v xml:space="preserve">Erwerb von Vermögensgegenständen im Einzelwert ab 500 € </v>
      </c>
      <c r="H8" s="106">
        <f t="shared" si="1"/>
        <v>0</v>
      </c>
      <c r="I8" s="10"/>
      <c r="K8" s="116">
        <v>0</v>
      </c>
      <c r="L8" s="117">
        <v>0</v>
      </c>
    </row>
    <row r="9" spans="1:12" ht="40.15" customHeight="1" x14ac:dyDescent="0.25">
      <c r="A9" s="1"/>
      <c r="B9" s="8">
        <f>'Gesamt-Einnahmen und Ausgaben'!B9</f>
        <v>4</v>
      </c>
      <c r="C9" s="97" t="str">
        <f>'Gesamt-Einnahmen und Ausgaben'!C9</f>
        <v>Erstattung von Auslagen durch Gemeinde und Dritte</v>
      </c>
      <c r="D9" s="103">
        <f t="shared" si="0"/>
        <v>0</v>
      </c>
      <c r="E9" s="23"/>
      <c r="F9" s="9">
        <f>'Gesamt-Einnahmen und Ausgaben'!F9</f>
        <v>12</v>
      </c>
      <c r="G9" s="100" t="str">
        <f>'Gesamt-Einnahmen und Ausgaben'!G9</f>
        <v>Auslagen für Gemeinde und Dritte</v>
      </c>
      <c r="H9" s="106">
        <f t="shared" si="1"/>
        <v>0</v>
      </c>
      <c r="I9" s="10"/>
      <c r="K9" s="116">
        <v>0</v>
      </c>
      <c r="L9" s="117">
        <v>0</v>
      </c>
    </row>
    <row r="10" spans="1:12" ht="40.15" customHeight="1" x14ac:dyDescent="0.25">
      <c r="A10" s="1"/>
      <c r="B10" s="8">
        <f>'Gesamt-Einnahmen und Ausgaben'!B10</f>
        <v>5</v>
      </c>
      <c r="C10" s="97" t="str">
        <f>'Gesamt-Einnahmen und Ausgaben'!C10</f>
        <v>Sonstige Einnahmen</v>
      </c>
      <c r="D10" s="103">
        <f t="shared" si="0"/>
        <v>0</v>
      </c>
      <c r="E10" s="23"/>
      <c r="F10" s="9">
        <f>'Gesamt-Einnahmen und Ausgaben'!F10</f>
        <v>13</v>
      </c>
      <c r="G10" s="100" t="str">
        <f>'Gesamt-Einnahmen und Ausgaben'!G10</f>
        <v>Sonstige Ausgaben</v>
      </c>
      <c r="H10" s="106">
        <f t="shared" si="1"/>
        <v>0</v>
      </c>
      <c r="I10" s="10"/>
      <c r="K10" s="116">
        <v>0</v>
      </c>
      <c r="L10" s="117">
        <v>300</v>
      </c>
    </row>
    <row r="11" spans="1:12" ht="40.15" customHeight="1" x14ac:dyDescent="0.25">
      <c r="A11" s="1"/>
      <c r="B11" s="8">
        <f>'Gesamt-Einnahmen und Ausgaben'!B11</f>
        <v>6</v>
      </c>
      <c r="C11" s="97" t="str">
        <f>'Gesamt-Einnahmen und Ausgaben'!C11</f>
        <v>Einzahlungen der Gemeinde</v>
      </c>
      <c r="D11" s="103">
        <f t="shared" si="0"/>
        <v>0</v>
      </c>
      <c r="E11" s="24"/>
      <c r="F11" s="9">
        <f>'Gesamt-Einnahmen und Ausgaben'!F11</f>
        <v>14</v>
      </c>
      <c r="G11" s="100" t="str">
        <f>'Gesamt-Einnahmen und Ausgaben'!G11</f>
        <v>Auszahlungen an die Gemeinde</v>
      </c>
      <c r="H11" s="106">
        <f t="shared" si="1"/>
        <v>0</v>
      </c>
      <c r="I11" s="10"/>
      <c r="K11" s="116">
        <v>0</v>
      </c>
      <c r="L11" s="117">
        <v>0</v>
      </c>
    </row>
    <row r="12" spans="1:12" ht="40.15" customHeight="1" thickBot="1" x14ac:dyDescent="0.35">
      <c r="A12" s="1"/>
      <c r="B12" s="42">
        <f>'Gesamt-Einnahmen und Ausgaben'!B12</f>
        <v>7</v>
      </c>
      <c r="C12" s="98" t="str">
        <f>'Gesamt-Einnahmen und Ausgaben'!C12</f>
        <v>Entnahme aus der Rücklage</v>
      </c>
      <c r="D12" s="104">
        <f>IF(G118&lt;0,G118*-1,0)</f>
        <v>0</v>
      </c>
      <c r="E12" s="43" t="s">
        <v>17</v>
      </c>
      <c r="F12" s="44">
        <f>'Gesamt-Einnahmen und Ausgaben'!F12</f>
        <v>15</v>
      </c>
      <c r="G12" s="101" t="str">
        <f>'Gesamt-Einnahmen und Ausgaben'!G12</f>
        <v>Zuführung zur Rücklage</v>
      </c>
      <c r="H12" s="107">
        <f>IF(G118&gt;0,G118,0)</f>
        <v>0</v>
      </c>
      <c r="I12" s="45" t="s">
        <v>17</v>
      </c>
      <c r="K12" s="81"/>
      <c r="L12" s="82"/>
    </row>
    <row r="13" spans="1:12" ht="40.5" customHeight="1" thickBot="1" x14ac:dyDescent="0.3">
      <c r="A13" s="1"/>
      <c r="B13" s="40" t="str">
        <f>'Gesamt-Einnahmen und Ausgaben'!B13</f>
        <v xml:space="preserve"> 0-7</v>
      </c>
      <c r="C13" s="108" t="str">
        <f>'Gesamt-Einnahmen und Ausgaben'!C13</f>
        <v>Gesamteinnahmen</v>
      </c>
      <c r="D13" s="109">
        <f>SUM(D5:D12)</f>
        <v>0</v>
      </c>
      <c r="E13" s="54"/>
      <c r="F13" s="41" t="str">
        <f>'Gesamt-Einnahmen und Ausgaben'!F13</f>
        <v xml:space="preserve"> 8-15</v>
      </c>
      <c r="G13" s="110" t="str">
        <f>'Gesamt-Einnahmen und Ausgaben'!G13</f>
        <v>Gesamtausgaben</v>
      </c>
      <c r="H13" s="111">
        <f>SUM(H5:H12)</f>
        <v>0</v>
      </c>
      <c r="I13" s="55" t="s">
        <v>21</v>
      </c>
      <c r="K13" s="118">
        <f>SUM(K5:K12)</f>
        <v>1000</v>
      </c>
      <c r="L13" s="118">
        <f>SUM(L5:L12)</f>
        <v>600</v>
      </c>
    </row>
    <row r="14" spans="1:12" x14ac:dyDescent="0.25">
      <c r="A14" s="1"/>
      <c r="B14" s="1"/>
      <c r="C14" s="184" t="str">
        <f>'Gesamt-Einnahmen und Ausgaben'!C19</f>
        <v>© Landesfeuerwehrverband Schleswig-Holstein e.V.</v>
      </c>
      <c r="D14" s="1"/>
      <c r="E14" s="1"/>
      <c r="F14" s="1"/>
      <c r="G14" s="179" t="str">
        <f>'Gesamt-Einnahmen und Ausgaben'!G14</f>
        <v>Die Ausgaben werden für gegenseitig deckungsfähig erklärt.</v>
      </c>
      <c r="H14" s="1"/>
      <c r="I14" s="1"/>
    </row>
    <row r="15" spans="1:12" ht="15.75" thickBot="1" x14ac:dyDescent="0.3">
      <c r="A15" s="1"/>
      <c r="B15" s="1"/>
      <c r="C15" s="1"/>
      <c r="D15" s="1"/>
      <c r="E15" s="1"/>
      <c r="F15" s="1"/>
      <c r="G15" s="1"/>
      <c r="H15" s="1"/>
      <c r="I15" s="1"/>
    </row>
    <row r="16" spans="1:12" ht="16.5" thickBot="1" x14ac:dyDescent="0.3">
      <c r="A16" s="218" t="s">
        <v>11</v>
      </c>
      <c r="B16" s="219" t="s">
        <v>12</v>
      </c>
      <c r="C16" s="299" t="s">
        <v>1</v>
      </c>
      <c r="D16" s="300"/>
      <c r="E16" s="301"/>
      <c r="F16" s="219" t="s">
        <v>13</v>
      </c>
      <c r="G16" s="220" t="s">
        <v>14</v>
      </c>
      <c r="H16" s="302" t="s">
        <v>15</v>
      </c>
      <c r="I16" s="302"/>
      <c r="J16" s="267" t="s">
        <v>55</v>
      </c>
      <c r="K16" s="267"/>
      <c r="L16" s="268"/>
    </row>
    <row r="17" spans="1:12" ht="19.149999999999999" customHeight="1" x14ac:dyDescent="0.25">
      <c r="A17" s="73">
        <v>1</v>
      </c>
      <c r="B17" s="64"/>
      <c r="C17" s="294"/>
      <c r="D17" s="295"/>
      <c r="E17" s="296"/>
      <c r="F17" s="62"/>
      <c r="G17" s="63"/>
      <c r="H17" s="273"/>
      <c r="I17" s="273"/>
      <c r="J17" s="269" t="str">
        <f>IF(F17=11,"In das Fox-Bestandsverzeichnis aufnehmen",IF(F17=3,"Aus dem Fox-Bestandsverzeichnis löschen"," "))</f>
        <v xml:space="preserve"> </v>
      </c>
      <c r="K17" s="269"/>
      <c r="L17" s="269"/>
    </row>
    <row r="18" spans="1:12" ht="19.5" customHeight="1" x14ac:dyDescent="0.25">
      <c r="A18" s="74">
        <v>2</v>
      </c>
      <c r="B18" s="50"/>
      <c r="C18" s="290"/>
      <c r="D18" s="291"/>
      <c r="E18" s="292"/>
      <c r="F18" s="12"/>
      <c r="G18" s="13"/>
      <c r="H18" s="270"/>
      <c r="I18" s="270"/>
      <c r="J18" s="266" t="str">
        <f t="shared" ref="J18:J81" si="2">IF(F18=11,"In das Fox-Bestandsverzeichnis aufnehmen",IF(F18=3,"Aus dem Fox-Bestandsverzeichnis löschen"," "))</f>
        <v xml:space="preserve"> </v>
      </c>
      <c r="K18" s="266"/>
      <c r="L18" s="266"/>
    </row>
    <row r="19" spans="1:12" ht="19.5" customHeight="1" x14ac:dyDescent="0.25">
      <c r="A19" s="74">
        <v>3</v>
      </c>
      <c r="B19" s="50"/>
      <c r="C19" s="290"/>
      <c r="D19" s="291"/>
      <c r="E19" s="292"/>
      <c r="F19" s="12"/>
      <c r="G19" s="13"/>
      <c r="H19" s="270"/>
      <c r="I19" s="270"/>
      <c r="J19" s="266" t="str">
        <f t="shared" si="2"/>
        <v xml:space="preserve"> </v>
      </c>
      <c r="K19" s="266"/>
      <c r="L19" s="266"/>
    </row>
    <row r="20" spans="1:12" ht="19.5" customHeight="1" x14ac:dyDescent="0.25">
      <c r="A20" s="74">
        <v>4</v>
      </c>
      <c r="B20" s="50"/>
      <c r="C20" s="290"/>
      <c r="D20" s="291"/>
      <c r="E20" s="292"/>
      <c r="F20" s="12"/>
      <c r="G20" s="13"/>
      <c r="H20" s="270"/>
      <c r="I20" s="270"/>
      <c r="J20" s="266" t="str">
        <f t="shared" si="2"/>
        <v xml:space="preserve"> </v>
      </c>
      <c r="K20" s="266"/>
      <c r="L20" s="266"/>
    </row>
    <row r="21" spans="1:12" ht="19.5" customHeight="1" x14ac:dyDescent="0.25">
      <c r="A21" s="74">
        <v>5</v>
      </c>
      <c r="B21" s="50"/>
      <c r="C21" s="290"/>
      <c r="D21" s="291"/>
      <c r="E21" s="292"/>
      <c r="F21" s="12"/>
      <c r="G21" s="13"/>
      <c r="H21" s="270"/>
      <c r="I21" s="270"/>
      <c r="J21" s="266" t="str">
        <f t="shared" si="2"/>
        <v xml:space="preserve"> </v>
      </c>
      <c r="K21" s="266"/>
      <c r="L21" s="266"/>
    </row>
    <row r="22" spans="1:12" ht="19.5" customHeight="1" x14ac:dyDescent="0.25">
      <c r="A22" s="74">
        <v>6</v>
      </c>
      <c r="B22" s="50"/>
      <c r="C22" s="290"/>
      <c r="D22" s="291"/>
      <c r="E22" s="292"/>
      <c r="F22" s="12"/>
      <c r="G22" s="13"/>
      <c r="H22" s="270"/>
      <c r="I22" s="270"/>
      <c r="J22" s="266" t="str">
        <f t="shared" si="2"/>
        <v xml:space="preserve"> </v>
      </c>
      <c r="K22" s="266"/>
      <c r="L22" s="266"/>
    </row>
    <row r="23" spans="1:12" ht="19.5" customHeight="1" x14ac:dyDescent="0.25">
      <c r="A23" s="74">
        <v>7</v>
      </c>
      <c r="B23" s="50"/>
      <c r="C23" s="290"/>
      <c r="D23" s="291"/>
      <c r="E23" s="292"/>
      <c r="F23" s="12"/>
      <c r="G23" s="13"/>
      <c r="H23" s="270"/>
      <c r="I23" s="270"/>
      <c r="J23" s="266" t="str">
        <f t="shared" si="2"/>
        <v xml:space="preserve"> </v>
      </c>
      <c r="K23" s="266"/>
      <c r="L23" s="266"/>
    </row>
    <row r="24" spans="1:12" ht="19.5" customHeight="1" x14ac:dyDescent="0.25">
      <c r="A24" s="74">
        <v>8</v>
      </c>
      <c r="B24" s="50"/>
      <c r="C24" s="290"/>
      <c r="D24" s="291"/>
      <c r="E24" s="292"/>
      <c r="F24" s="12"/>
      <c r="G24" s="13"/>
      <c r="H24" s="270"/>
      <c r="I24" s="270"/>
      <c r="J24" s="266" t="str">
        <f t="shared" si="2"/>
        <v xml:space="preserve"> </v>
      </c>
      <c r="K24" s="266"/>
      <c r="L24" s="266"/>
    </row>
    <row r="25" spans="1:12" ht="19.5" customHeight="1" x14ac:dyDescent="0.25">
      <c r="A25" s="74">
        <v>9</v>
      </c>
      <c r="B25" s="50"/>
      <c r="C25" s="290"/>
      <c r="D25" s="291"/>
      <c r="E25" s="292"/>
      <c r="F25" s="12"/>
      <c r="G25" s="13"/>
      <c r="H25" s="270"/>
      <c r="I25" s="270"/>
      <c r="J25" s="266" t="str">
        <f t="shared" si="2"/>
        <v xml:space="preserve"> </v>
      </c>
      <c r="K25" s="266"/>
      <c r="L25" s="266"/>
    </row>
    <row r="26" spans="1:12" ht="19.5" customHeight="1" x14ac:dyDescent="0.25">
      <c r="A26" s="74">
        <v>10</v>
      </c>
      <c r="B26" s="50"/>
      <c r="C26" s="290"/>
      <c r="D26" s="291"/>
      <c r="E26" s="292"/>
      <c r="F26" s="12"/>
      <c r="G26" s="13"/>
      <c r="H26" s="270"/>
      <c r="I26" s="270"/>
      <c r="J26" s="266" t="str">
        <f t="shared" si="2"/>
        <v xml:space="preserve"> </v>
      </c>
      <c r="K26" s="266"/>
      <c r="L26" s="266"/>
    </row>
    <row r="27" spans="1:12" ht="19.5" customHeight="1" x14ac:dyDescent="0.25">
      <c r="A27" s="74">
        <v>11</v>
      </c>
      <c r="B27" s="50"/>
      <c r="C27" s="290"/>
      <c r="D27" s="291"/>
      <c r="E27" s="292"/>
      <c r="F27" s="12"/>
      <c r="G27" s="13"/>
      <c r="H27" s="270"/>
      <c r="I27" s="270"/>
      <c r="J27" s="266" t="str">
        <f t="shared" si="2"/>
        <v xml:space="preserve"> </v>
      </c>
      <c r="K27" s="266"/>
      <c r="L27" s="266"/>
    </row>
    <row r="28" spans="1:12" ht="19.5" customHeight="1" x14ac:dyDescent="0.25">
      <c r="A28" s="74">
        <v>12</v>
      </c>
      <c r="B28" s="50"/>
      <c r="C28" s="290"/>
      <c r="D28" s="291"/>
      <c r="E28" s="292"/>
      <c r="F28" s="12"/>
      <c r="G28" s="13"/>
      <c r="H28" s="270"/>
      <c r="I28" s="270"/>
      <c r="J28" s="266" t="str">
        <f t="shared" si="2"/>
        <v xml:space="preserve"> </v>
      </c>
      <c r="K28" s="266"/>
      <c r="L28" s="266"/>
    </row>
    <row r="29" spans="1:12" ht="19.5" customHeight="1" x14ac:dyDescent="0.25">
      <c r="A29" s="74">
        <v>13</v>
      </c>
      <c r="B29" s="50"/>
      <c r="C29" s="290"/>
      <c r="D29" s="291"/>
      <c r="E29" s="292"/>
      <c r="F29" s="12"/>
      <c r="G29" s="13"/>
      <c r="H29" s="270"/>
      <c r="I29" s="270"/>
      <c r="J29" s="266" t="str">
        <f t="shared" si="2"/>
        <v xml:space="preserve"> </v>
      </c>
      <c r="K29" s="266"/>
      <c r="L29" s="266"/>
    </row>
    <row r="30" spans="1:12" ht="19.5" customHeight="1" x14ac:dyDescent="0.25">
      <c r="A30" s="74">
        <v>14</v>
      </c>
      <c r="B30" s="50"/>
      <c r="C30" s="290"/>
      <c r="D30" s="291"/>
      <c r="E30" s="292"/>
      <c r="F30" s="12"/>
      <c r="G30" s="13"/>
      <c r="H30" s="270"/>
      <c r="I30" s="270"/>
      <c r="J30" s="266" t="str">
        <f t="shared" si="2"/>
        <v xml:space="preserve"> </v>
      </c>
      <c r="K30" s="266"/>
      <c r="L30" s="266"/>
    </row>
    <row r="31" spans="1:12" ht="19.5" customHeight="1" x14ac:dyDescent="0.25">
      <c r="A31" s="74">
        <v>15</v>
      </c>
      <c r="B31" s="50"/>
      <c r="C31" s="290"/>
      <c r="D31" s="291"/>
      <c r="E31" s="292"/>
      <c r="F31" s="12"/>
      <c r="G31" s="13"/>
      <c r="H31" s="270"/>
      <c r="I31" s="270"/>
      <c r="J31" s="266" t="str">
        <f t="shared" si="2"/>
        <v xml:space="preserve"> </v>
      </c>
      <c r="K31" s="266"/>
      <c r="L31" s="266"/>
    </row>
    <row r="32" spans="1:12" ht="19.5" customHeight="1" x14ac:dyDescent="0.25">
      <c r="A32" s="74">
        <v>16</v>
      </c>
      <c r="B32" s="50"/>
      <c r="C32" s="290"/>
      <c r="D32" s="291"/>
      <c r="E32" s="292"/>
      <c r="F32" s="12"/>
      <c r="G32" s="13"/>
      <c r="H32" s="270"/>
      <c r="I32" s="270"/>
      <c r="J32" s="266" t="str">
        <f t="shared" si="2"/>
        <v xml:space="preserve"> </v>
      </c>
      <c r="K32" s="266"/>
      <c r="L32" s="266"/>
    </row>
    <row r="33" spans="1:12" ht="19.5" customHeight="1" x14ac:dyDescent="0.25">
      <c r="A33" s="74">
        <v>17</v>
      </c>
      <c r="B33" s="50"/>
      <c r="C33" s="290"/>
      <c r="D33" s="291"/>
      <c r="E33" s="292"/>
      <c r="F33" s="12"/>
      <c r="G33" s="13"/>
      <c r="H33" s="270"/>
      <c r="I33" s="270"/>
      <c r="J33" s="266" t="str">
        <f t="shared" si="2"/>
        <v xml:space="preserve"> </v>
      </c>
      <c r="K33" s="266"/>
      <c r="L33" s="266"/>
    </row>
    <row r="34" spans="1:12" ht="19.5" customHeight="1" x14ac:dyDescent="0.25">
      <c r="A34" s="74">
        <v>18</v>
      </c>
      <c r="B34" s="50"/>
      <c r="C34" s="290"/>
      <c r="D34" s="291"/>
      <c r="E34" s="292"/>
      <c r="F34" s="12"/>
      <c r="G34" s="13"/>
      <c r="H34" s="270"/>
      <c r="I34" s="270"/>
      <c r="J34" s="266" t="str">
        <f t="shared" si="2"/>
        <v xml:space="preserve"> </v>
      </c>
      <c r="K34" s="266"/>
      <c r="L34" s="266"/>
    </row>
    <row r="35" spans="1:12" ht="19.5" customHeight="1" x14ac:dyDescent="0.25">
      <c r="A35" s="74">
        <v>19</v>
      </c>
      <c r="B35" s="50"/>
      <c r="C35" s="290"/>
      <c r="D35" s="291"/>
      <c r="E35" s="292"/>
      <c r="F35" s="12"/>
      <c r="G35" s="13"/>
      <c r="H35" s="270"/>
      <c r="I35" s="270"/>
      <c r="J35" s="266" t="str">
        <f t="shared" si="2"/>
        <v xml:space="preserve"> </v>
      </c>
      <c r="K35" s="266"/>
      <c r="L35" s="266"/>
    </row>
    <row r="36" spans="1:12" ht="19.5" customHeight="1" x14ac:dyDescent="0.25">
      <c r="A36" s="74">
        <v>20</v>
      </c>
      <c r="B36" s="50"/>
      <c r="C36" s="290"/>
      <c r="D36" s="291"/>
      <c r="E36" s="292"/>
      <c r="F36" s="12"/>
      <c r="G36" s="13"/>
      <c r="H36" s="270"/>
      <c r="I36" s="270"/>
      <c r="J36" s="266" t="str">
        <f t="shared" si="2"/>
        <v xml:space="preserve"> </v>
      </c>
      <c r="K36" s="266"/>
      <c r="L36" s="266"/>
    </row>
    <row r="37" spans="1:12" ht="19.5" customHeight="1" x14ac:dyDescent="0.25">
      <c r="A37" s="74">
        <v>21</v>
      </c>
      <c r="B37" s="50"/>
      <c r="C37" s="290"/>
      <c r="D37" s="291"/>
      <c r="E37" s="292"/>
      <c r="F37" s="12"/>
      <c r="G37" s="13"/>
      <c r="H37" s="270"/>
      <c r="I37" s="270"/>
      <c r="J37" s="266" t="str">
        <f t="shared" si="2"/>
        <v xml:space="preserve"> </v>
      </c>
      <c r="K37" s="266"/>
      <c r="L37" s="266"/>
    </row>
    <row r="38" spans="1:12" ht="19.5" customHeight="1" x14ac:dyDescent="0.25">
      <c r="A38" s="74">
        <v>22</v>
      </c>
      <c r="B38" s="50"/>
      <c r="C38" s="290"/>
      <c r="D38" s="291"/>
      <c r="E38" s="292"/>
      <c r="F38" s="12"/>
      <c r="G38" s="13"/>
      <c r="H38" s="270"/>
      <c r="I38" s="270"/>
      <c r="J38" s="266" t="str">
        <f t="shared" si="2"/>
        <v xml:space="preserve"> </v>
      </c>
      <c r="K38" s="266"/>
      <c r="L38" s="266"/>
    </row>
    <row r="39" spans="1:12" ht="19.5" customHeight="1" x14ac:dyDescent="0.25">
      <c r="A39" s="74">
        <v>23</v>
      </c>
      <c r="B39" s="50"/>
      <c r="C39" s="290"/>
      <c r="D39" s="291"/>
      <c r="E39" s="292"/>
      <c r="F39" s="12"/>
      <c r="G39" s="13"/>
      <c r="H39" s="270"/>
      <c r="I39" s="270"/>
      <c r="J39" s="266" t="str">
        <f t="shared" si="2"/>
        <v xml:space="preserve"> </v>
      </c>
      <c r="K39" s="266"/>
      <c r="L39" s="266"/>
    </row>
    <row r="40" spans="1:12" ht="19.5" customHeight="1" x14ac:dyDescent="0.25">
      <c r="A40" s="74">
        <v>24</v>
      </c>
      <c r="B40" s="50"/>
      <c r="C40" s="290"/>
      <c r="D40" s="291"/>
      <c r="E40" s="292"/>
      <c r="F40" s="12"/>
      <c r="G40" s="13"/>
      <c r="H40" s="270"/>
      <c r="I40" s="270"/>
      <c r="J40" s="266" t="str">
        <f t="shared" si="2"/>
        <v xml:space="preserve"> </v>
      </c>
      <c r="K40" s="266"/>
      <c r="L40" s="266"/>
    </row>
    <row r="41" spans="1:12" ht="19.5" customHeight="1" x14ac:dyDescent="0.25">
      <c r="A41" s="74">
        <v>25</v>
      </c>
      <c r="B41" s="50"/>
      <c r="C41" s="290"/>
      <c r="D41" s="291"/>
      <c r="E41" s="292"/>
      <c r="F41" s="12"/>
      <c r="G41" s="13"/>
      <c r="H41" s="270"/>
      <c r="I41" s="270"/>
      <c r="J41" s="266" t="str">
        <f t="shared" si="2"/>
        <v xml:space="preserve"> </v>
      </c>
      <c r="K41" s="266"/>
      <c r="L41" s="266"/>
    </row>
    <row r="42" spans="1:12" ht="19.5" customHeight="1" x14ac:dyDescent="0.25">
      <c r="A42" s="74">
        <v>26</v>
      </c>
      <c r="B42" s="50"/>
      <c r="C42" s="290"/>
      <c r="D42" s="291"/>
      <c r="E42" s="292"/>
      <c r="F42" s="12"/>
      <c r="G42" s="13"/>
      <c r="H42" s="270"/>
      <c r="I42" s="270"/>
      <c r="J42" s="266" t="str">
        <f t="shared" si="2"/>
        <v xml:space="preserve"> </v>
      </c>
      <c r="K42" s="266"/>
      <c r="L42" s="266"/>
    </row>
    <row r="43" spans="1:12" ht="19.5" customHeight="1" x14ac:dyDescent="0.25">
      <c r="A43" s="74">
        <v>27</v>
      </c>
      <c r="B43" s="50"/>
      <c r="C43" s="290"/>
      <c r="D43" s="291"/>
      <c r="E43" s="292"/>
      <c r="F43" s="12"/>
      <c r="G43" s="13"/>
      <c r="H43" s="270"/>
      <c r="I43" s="270"/>
      <c r="J43" s="266" t="str">
        <f t="shared" si="2"/>
        <v xml:space="preserve"> </v>
      </c>
      <c r="K43" s="266"/>
      <c r="L43" s="266"/>
    </row>
    <row r="44" spans="1:12" ht="19.5" customHeight="1" x14ac:dyDescent="0.25">
      <c r="A44" s="74">
        <v>28</v>
      </c>
      <c r="B44" s="50"/>
      <c r="C44" s="290"/>
      <c r="D44" s="291"/>
      <c r="E44" s="292"/>
      <c r="F44" s="12"/>
      <c r="G44" s="13"/>
      <c r="H44" s="270"/>
      <c r="I44" s="270"/>
      <c r="J44" s="266" t="str">
        <f t="shared" si="2"/>
        <v xml:space="preserve"> </v>
      </c>
      <c r="K44" s="266"/>
      <c r="L44" s="266"/>
    </row>
    <row r="45" spans="1:12" ht="19.5" customHeight="1" x14ac:dyDescent="0.25">
      <c r="A45" s="74">
        <v>29</v>
      </c>
      <c r="B45" s="50"/>
      <c r="C45" s="290"/>
      <c r="D45" s="291"/>
      <c r="E45" s="292"/>
      <c r="F45" s="12"/>
      <c r="G45" s="13"/>
      <c r="H45" s="270"/>
      <c r="I45" s="270"/>
      <c r="J45" s="266" t="str">
        <f t="shared" si="2"/>
        <v xml:space="preserve"> </v>
      </c>
      <c r="K45" s="266"/>
      <c r="L45" s="266"/>
    </row>
    <row r="46" spans="1:12" ht="19.5" customHeight="1" x14ac:dyDescent="0.25">
      <c r="A46" s="74">
        <v>30</v>
      </c>
      <c r="B46" s="50"/>
      <c r="C46" s="290"/>
      <c r="D46" s="291"/>
      <c r="E46" s="292"/>
      <c r="F46" s="12"/>
      <c r="G46" s="13"/>
      <c r="H46" s="270"/>
      <c r="I46" s="270"/>
      <c r="J46" s="266" t="str">
        <f t="shared" si="2"/>
        <v xml:space="preserve"> </v>
      </c>
      <c r="K46" s="266"/>
      <c r="L46" s="266"/>
    </row>
    <row r="47" spans="1:12" ht="19.5" customHeight="1" x14ac:dyDescent="0.25">
      <c r="A47" s="74">
        <v>31</v>
      </c>
      <c r="B47" s="50"/>
      <c r="C47" s="290"/>
      <c r="D47" s="291"/>
      <c r="E47" s="292"/>
      <c r="F47" s="12"/>
      <c r="G47" s="13"/>
      <c r="H47" s="270"/>
      <c r="I47" s="270"/>
      <c r="J47" s="266" t="str">
        <f t="shared" si="2"/>
        <v xml:space="preserve"> </v>
      </c>
      <c r="K47" s="266"/>
      <c r="L47" s="266"/>
    </row>
    <row r="48" spans="1:12" ht="19.5" customHeight="1" x14ac:dyDescent="0.25">
      <c r="A48" s="74">
        <v>32</v>
      </c>
      <c r="B48" s="50"/>
      <c r="C48" s="290"/>
      <c r="D48" s="291"/>
      <c r="E48" s="292"/>
      <c r="F48" s="12"/>
      <c r="G48" s="13"/>
      <c r="H48" s="270"/>
      <c r="I48" s="270"/>
      <c r="J48" s="266" t="str">
        <f t="shared" si="2"/>
        <v xml:space="preserve"> </v>
      </c>
      <c r="K48" s="266"/>
      <c r="L48" s="266"/>
    </row>
    <row r="49" spans="1:12" ht="19.5" customHeight="1" x14ac:dyDescent="0.25">
      <c r="A49" s="74">
        <v>33</v>
      </c>
      <c r="B49" s="50"/>
      <c r="C49" s="290"/>
      <c r="D49" s="291"/>
      <c r="E49" s="292"/>
      <c r="F49" s="12"/>
      <c r="G49" s="13"/>
      <c r="H49" s="270"/>
      <c r="I49" s="270"/>
      <c r="J49" s="266" t="str">
        <f t="shared" si="2"/>
        <v xml:space="preserve"> </v>
      </c>
      <c r="K49" s="266"/>
      <c r="L49" s="266"/>
    </row>
    <row r="50" spans="1:12" ht="19.5" customHeight="1" x14ac:dyDescent="0.25">
      <c r="A50" s="74">
        <v>34</v>
      </c>
      <c r="B50" s="50"/>
      <c r="C50" s="290"/>
      <c r="D50" s="291"/>
      <c r="E50" s="292"/>
      <c r="F50" s="12"/>
      <c r="G50" s="13"/>
      <c r="H50" s="270"/>
      <c r="I50" s="270"/>
      <c r="J50" s="266" t="str">
        <f t="shared" si="2"/>
        <v xml:space="preserve"> </v>
      </c>
      <c r="K50" s="266"/>
      <c r="L50" s="266"/>
    </row>
    <row r="51" spans="1:12" ht="19.5" customHeight="1" x14ac:dyDescent="0.25">
      <c r="A51" s="74">
        <v>35</v>
      </c>
      <c r="B51" s="50"/>
      <c r="C51" s="290"/>
      <c r="D51" s="291"/>
      <c r="E51" s="292"/>
      <c r="F51" s="12"/>
      <c r="G51" s="13"/>
      <c r="H51" s="270"/>
      <c r="I51" s="270"/>
      <c r="J51" s="266" t="str">
        <f t="shared" si="2"/>
        <v xml:space="preserve"> </v>
      </c>
      <c r="K51" s="266"/>
      <c r="L51" s="266"/>
    </row>
    <row r="52" spans="1:12" ht="19.5" customHeight="1" x14ac:dyDescent="0.25">
      <c r="A52" s="74">
        <v>36</v>
      </c>
      <c r="B52" s="50"/>
      <c r="C52" s="290"/>
      <c r="D52" s="291"/>
      <c r="E52" s="292"/>
      <c r="F52" s="12"/>
      <c r="G52" s="13"/>
      <c r="H52" s="270"/>
      <c r="I52" s="270"/>
      <c r="J52" s="266" t="str">
        <f t="shared" si="2"/>
        <v xml:space="preserve"> </v>
      </c>
      <c r="K52" s="266"/>
      <c r="L52" s="266"/>
    </row>
    <row r="53" spans="1:12" ht="19.5" customHeight="1" x14ac:dyDescent="0.25">
      <c r="A53" s="74">
        <v>37</v>
      </c>
      <c r="B53" s="50"/>
      <c r="C53" s="290"/>
      <c r="D53" s="291"/>
      <c r="E53" s="292"/>
      <c r="F53" s="12"/>
      <c r="G53" s="13"/>
      <c r="H53" s="270"/>
      <c r="I53" s="270"/>
      <c r="J53" s="266" t="str">
        <f t="shared" si="2"/>
        <v xml:space="preserve"> </v>
      </c>
      <c r="K53" s="266"/>
      <c r="L53" s="266"/>
    </row>
    <row r="54" spans="1:12" ht="19.5" customHeight="1" x14ac:dyDescent="0.25">
      <c r="A54" s="74">
        <v>38</v>
      </c>
      <c r="B54" s="50"/>
      <c r="C54" s="290"/>
      <c r="D54" s="291"/>
      <c r="E54" s="292"/>
      <c r="F54" s="12"/>
      <c r="G54" s="13"/>
      <c r="H54" s="270"/>
      <c r="I54" s="270"/>
      <c r="J54" s="266" t="str">
        <f t="shared" si="2"/>
        <v xml:space="preserve"> </v>
      </c>
      <c r="K54" s="266"/>
      <c r="L54" s="266"/>
    </row>
    <row r="55" spans="1:12" ht="19.5" customHeight="1" x14ac:dyDescent="0.25">
      <c r="A55" s="74">
        <v>39</v>
      </c>
      <c r="B55" s="50"/>
      <c r="C55" s="290"/>
      <c r="D55" s="291"/>
      <c r="E55" s="292"/>
      <c r="F55" s="12"/>
      <c r="G55" s="13"/>
      <c r="H55" s="270"/>
      <c r="I55" s="270"/>
      <c r="J55" s="266" t="str">
        <f t="shared" si="2"/>
        <v xml:space="preserve"> </v>
      </c>
      <c r="K55" s="266"/>
      <c r="L55" s="266"/>
    </row>
    <row r="56" spans="1:12" ht="19.5" customHeight="1" x14ac:dyDescent="0.25">
      <c r="A56" s="74">
        <v>40</v>
      </c>
      <c r="B56" s="50"/>
      <c r="C56" s="290"/>
      <c r="D56" s="291"/>
      <c r="E56" s="292"/>
      <c r="F56" s="12"/>
      <c r="G56" s="13"/>
      <c r="H56" s="270"/>
      <c r="I56" s="270"/>
      <c r="J56" s="266" t="str">
        <f t="shared" si="2"/>
        <v xml:space="preserve"> </v>
      </c>
      <c r="K56" s="266"/>
      <c r="L56" s="266"/>
    </row>
    <row r="57" spans="1:12" ht="19.5" customHeight="1" x14ac:dyDescent="0.25">
      <c r="A57" s="74">
        <v>41</v>
      </c>
      <c r="B57" s="50"/>
      <c r="C57" s="290"/>
      <c r="D57" s="291"/>
      <c r="E57" s="292"/>
      <c r="F57" s="12"/>
      <c r="G57" s="13"/>
      <c r="H57" s="270"/>
      <c r="I57" s="270"/>
      <c r="J57" s="266" t="str">
        <f t="shared" si="2"/>
        <v xml:space="preserve"> </v>
      </c>
      <c r="K57" s="266"/>
      <c r="L57" s="266"/>
    </row>
    <row r="58" spans="1:12" ht="19.5" customHeight="1" x14ac:dyDescent="0.25">
      <c r="A58" s="74">
        <v>42</v>
      </c>
      <c r="B58" s="50"/>
      <c r="C58" s="290"/>
      <c r="D58" s="291"/>
      <c r="E58" s="292"/>
      <c r="F58" s="12"/>
      <c r="G58" s="13"/>
      <c r="H58" s="270"/>
      <c r="I58" s="270"/>
      <c r="J58" s="266" t="str">
        <f t="shared" si="2"/>
        <v xml:space="preserve"> </v>
      </c>
      <c r="K58" s="266"/>
      <c r="L58" s="266"/>
    </row>
    <row r="59" spans="1:12" ht="19.5" customHeight="1" x14ac:dyDescent="0.25">
      <c r="A59" s="74">
        <v>43</v>
      </c>
      <c r="B59" s="50"/>
      <c r="C59" s="290"/>
      <c r="D59" s="291"/>
      <c r="E59" s="292"/>
      <c r="F59" s="12"/>
      <c r="G59" s="13"/>
      <c r="H59" s="270"/>
      <c r="I59" s="270"/>
      <c r="J59" s="266" t="str">
        <f t="shared" si="2"/>
        <v xml:space="preserve"> </v>
      </c>
      <c r="K59" s="266"/>
      <c r="L59" s="266"/>
    </row>
    <row r="60" spans="1:12" ht="19.5" customHeight="1" x14ac:dyDescent="0.25">
      <c r="A60" s="74">
        <v>44</v>
      </c>
      <c r="B60" s="50"/>
      <c r="C60" s="290"/>
      <c r="D60" s="291"/>
      <c r="E60" s="292"/>
      <c r="F60" s="12"/>
      <c r="G60" s="13"/>
      <c r="H60" s="270"/>
      <c r="I60" s="270"/>
      <c r="J60" s="266" t="str">
        <f t="shared" si="2"/>
        <v xml:space="preserve"> </v>
      </c>
      <c r="K60" s="266"/>
      <c r="L60" s="266"/>
    </row>
    <row r="61" spans="1:12" ht="19.5" customHeight="1" x14ac:dyDescent="0.25">
      <c r="A61" s="74">
        <v>45</v>
      </c>
      <c r="B61" s="50"/>
      <c r="C61" s="290"/>
      <c r="D61" s="291"/>
      <c r="E61" s="292"/>
      <c r="F61" s="12"/>
      <c r="G61" s="13"/>
      <c r="H61" s="270"/>
      <c r="I61" s="270"/>
      <c r="J61" s="266" t="str">
        <f t="shared" si="2"/>
        <v xml:space="preserve"> </v>
      </c>
      <c r="K61" s="266"/>
      <c r="L61" s="266"/>
    </row>
    <row r="62" spans="1:12" ht="19.5" customHeight="1" x14ac:dyDescent="0.25">
      <c r="A62" s="74">
        <v>46</v>
      </c>
      <c r="B62" s="50"/>
      <c r="C62" s="290"/>
      <c r="D62" s="291"/>
      <c r="E62" s="292"/>
      <c r="F62" s="12"/>
      <c r="G62" s="13"/>
      <c r="H62" s="270"/>
      <c r="I62" s="270"/>
      <c r="J62" s="266" t="str">
        <f t="shared" si="2"/>
        <v xml:space="preserve"> </v>
      </c>
      <c r="K62" s="266"/>
      <c r="L62" s="266"/>
    </row>
    <row r="63" spans="1:12" ht="19.5" customHeight="1" x14ac:dyDescent="0.25">
      <c r="A63" s="74">
        <v>47</v>
      </c>
      <c r="B63" s="50"/>
      <c r="C63" s="290"/>
      <c r="D63" s="291"/>
      <c r="E63" s="292"/>
      <c r="F63" s="12"/>
      <c r="G63" s="13"/>
      <c r="H63" s="270"/>
      <c r="I63" s="270"/>
      <c r="J63" s="266" t="str">
        <f t="shared" si="2"/>
        <v xml:space="preserve"> </v>
      </c>
      <c r="K63" s="266"/>
      <c r="L63" s="266"/>
    </row>
    <row r="64" spans="1:12" ht="19.5" customHeight="1" x14ac:dyDescent="0.25">
      <c r="A64" s="74">
        <v>48</v>
      </c>
      <c r="B64" s="50"/>
      <c r="C64" s="290"/>
      <c r="D64" s="291"/>
      <c r="E64" s="292"/>
      <c r="F64" s="12"/>
      <c r="G64" s="13"/>
      <c r="H64" s="270"/>
      <c r="I64" s="270"/>
      <c r="J64" s="266" t="str">
        <f t="shared" si="2"/>
        <v xml:space="preserve"> </v>
      </c>
      <c r="K64" s="266"/>
      <c r="L64" s="266"/>
    </row>
    <row r="65" spans="1:12" ht="19.5" customHeight="1" x14ac:dyDescent="0.25">
      <c r="A65" s="74">
        <v>49</v>
      </c>
      <c r="B65" s="50"/>
      <c r="C65" s="290"/>
      <c r="D65" s="291"/>
      <c r="E65" s="292"/>
      <c r="F65" s="12"/>
      <c r="G65" s="13"/>
      <c r="H65" s="270"/>
      <c r="I65" s="270"/>
      <c r="J65" s="266" t="str">
        <f t="shared" si="2"/>
        <v xml:space="preserve"> </v>
      </c>
      <c r="K65" s="266"/>
      <c r="L65" s="266"/>
    </row>
    <row r="66" spans="1:12" ht="19.5" customHeight="1" x14ac:dyDescent="0.25">
      <c r="A66" s="74">
        <v>50</v>
      </c>
      <c r="B66" s="50"/>
      <c r="C66" s="290"/>
      <c r="D66" s="291"/>
      <c r="E66" s="292"/>
      <c r="F66" s="12"/>
      <c r="G66" s="13"/>
      <c r="H66" s="270"/>
      <c r="I66" s="270"/>
      <c r="J66" s="266" t="str">
        <f t="shared" si="2"/>
        <v xml:space="preserve"> </v>
      </c>
      <c r="K66" s="266"/>
      <c r="L66" s="266"/>
    </row>
    <row r="67" spans="1:12" ht="19.5" customHeight="1" x14ac:dyDescent="0.25">
      <c r="A67" s="74">
        <v>51</v>
      </c>
      <c r="B67" s="50"/>
      <c r="C67" s="290"/>
      <c r="D67" s="291"/>
      <c r="E67" s="292"/>
      <c r="F67" s="12"/>
      <c r="G67" s="13"/>
      <c r="H67" s="270"/>
      <c r="I67" s="270"/>
      <c r="J67" s="266" t="str">
        <f t="shared" si="2"/>
        <v xml:space="preserve"> </v>
      </c>
      <c r="K67" s="266"/>
      <c r="L67" s="266"/>
    </row>
    <row r="68" spans="1:12" ht="19.5" customHeight="1" x14ac:dyDescent="0.25">
      <c r="A68" s="74">
        <v>52</v>
      </c>
      <c r="B68" s="50"/>
      <c r="C68" s="290"/>
      <c r="D68" s="291"/>
      <c r="E68" s="292"/>
      <c r="F68" s="12"/>
      <c r="G68" s="13"/>
      <c r="H68" s="270"/>
      <c r="I68" s="270"/>
      <c r="J68" s="266" t="str">
        <f t="shared" si="2"/>
        <v xml:space="preserve"> </v>
      </c>
      <c r="K68" s="266"/>
      <c r="L68" s="266"/>
    </row>
    <row r="69" spans="1:12" ht="19.5" customHeight="1" x14ac:dyDescent="0.25">
      <c r="A69" s="74">
        <v>53</v>
      </c>
      <c r="B69" s="50"/>
      <c r="C69" s="290"/>
      <c r="D69" s="291"/>
      <c r="E69" s="292"/>
      <c r="F69" s="12"/>
      <c r="G69" s="13"/>
      <c r="H69" s="270"/>
      <c r="I69" s="270"/>
      <c r="J69" s="266" t="str">
        <f t="shared" si="2"/>
        <v xml:space="preserve"> </v>
      </c>
      <c r="K69" s="266"/>
      <c r="L69" s="266"/>
    </row>
    <row r="70" spans="1:12" ht="19.5" customHeight="1" x14ac:dyDescent="0.25">
      <c r="A70" s="74">
        <v>54</v>
      </c>
      <c r="B70" s="50"/>
      <c r="C70" s="290"/>
      <c r="D70" s="291"/>
      <c r="E70" s="292"/>
      <c r="F70" s="12"/>
      <c r="G70" s="13"/>
      <c r="H70" s="270"/>
      <c r="I70" s="270"/>
      <c r="J70" s="266" t="str">
        <f t="shared" si="2"/>
        <v xml:space="preserve"> </v>
      </c>
      <c r="K70" s="266"/>
      <c r="L70" s="266"/>
    </row>
    <row r="71" spans="1:12" ht="19.5" customHeight="1" x14ac:dyDescent="0.25">
      <c r="A71" s="74">
        <v>55</v>
      </c>
      <c r="B71" s="50"/>
      <c r="C71" s="290"/>
      <c r="D71" s="291"/>
      <c r="E71" s="292"/>
      <c r="F71" s="12"/>
      <c r="G71" s="13"/>
      <c r="H71" s="270"/>
      <c r="I71" s="270"/>
      <c r="J71" s="266" t="str">
        <f t="shared" si="2"/>
        <v xml:space="preserve"> </v>
      </c>
      <c r="K71" s="266"/>
      <c r="L71" s="266"/>
    </row>
    <row r="72" spans="1:12" ht="19.5" customHeight="1" x14ac:dyDescent="0.25">
      <c r="A72" s="74">
        <v>56</v>
      </c>
      <c r="B72" s="50"/>
      <c r="C72" s="290"/>
      <c r="D72" s="291"/>
      <c r="E72" s="292"/>
      <c r="F72" s="12"/>
      <c r="G72" s="13"/>
      <c r="H72" s="270"/>
      <c r="I72" s="270"/>
      <c r="J72" s="266" t="str">
        <f t="shared" si="2"/>
        <v xml:space="preserve"> </v>
      </c>
      <c r="K72" s="266"/>
      <c r="L72" s="266"/>
    </row>
    <row r="73" spans="1:12" ht="19.5" customHeight="1" x14ac:dyDescent="0.25">
      <c r="A73" s="74">
        <v>57</v>
      </c>
      <c r="B73" s="50"/>
      <c r="C73" s="290"/>
      <c r="D73" s="291"/>
      <c r="E73" s="292"/>
      <c r="F73" s="12"/>
      <c r="G73" s="13"/>
      <c r="H73" s="270"/>
      <c r="I73" s="270"/>
      <c r="J73" s="266" t="str">
        <f t="shared" si="2"/>
        <v xml:space="preserve"> </v>
      </c>
      <c r="K73" s="266"/>
      <c r="L73" s="266"/>
    </row>
    <row r="74" spans="1:12" ht="19.5" customHeight="1" x14ac:dyDescent="0.25">
      <c r="A74" s="74">
        <v>58</v>
      </c>
      <c r="B74" s="50"/>
      <c r="C74" s="290"/>
      <c r="D74" s="291"/>
      <c r="E74" s="292"/>
      <c r="F74" s="12"/>
      <c r="G74" s="13"/>
      <c r="H74" s="270"/>
      <c r="I74" s="270"/>
      <c r="J74" s="266" t="str">
        <f t="shared" si="2"/>
        <v xml:space="preserve"> </v>
      </c>
      <c r="K74" s="266"/>
      <c r="L74" s="266"/>
    </row>
    <row r="75" spans="1:12" ht="19.5" customHeight="1" x14ac:dyDescent="0.25">
      <c r="A75" s="74">
        <v>59</v>
      </c>
      <c r="B75" s="50"/>
      <c r="C75" s="290"/>
      <c r="D75" s="291"/>
      <c r="E75" s="292"/>
      <c r="F75" s="12"/>
      <c r="G75" s="13"/>
      <c r="H75" s="270"/>
      <c r="I75" s="270"/>
      <c r="J75" s="266" t="str">
        <f t="shared" si="2"/>
        <v xml:space="preserve"> </v>
      </c>
      <c r="K75" s="266"/>
      <c r="L75" s="266"/>
    </row>
    <row r="76" spans="1:12" ht="19.5" customHeight="1" x14ac:dyDescent="0.25">
      <c r="A76" s="74">
        <v>60</v>
      </c>
      <c r="B76" s="50"/>
      <c r="C76" s="290"/>
      <c r="D76" s="291"/>
      <c r="E76" s="292"/>
      <c r="F76" s="12"/>
      <c r="G76" s="13"/>
      <c r="H76" s="270"/>
      <c r="I76" s="270"/>
      <c r="J76" s="266" t="str">
        <f t="shared" si="2"/>
        <v xml:space="preserve"> </v>
      </c>
      <c r="K76" s="266"/>
      <c r="L76" s="266"/>
    </row>
    <row r="77" spans="1:12" ht="19.5" customHeight="1" x14ac:dyDescent="0.25">
      <c r="A77" s="74">
        <v>61</v>
      </c>
      <c r="B77" s="50"/>
      <c r="C77" s="290"/>
      <c r="D77" s="291"/>
      <c r="E77" s="292"/>
      <c r="F77" s="12"/>
      <c r="G77" s="13"/>
      <c r="H77" s="270"/>
      <c r="I77" s="270"/>
      <c r="J77" s="266" t="str">
        <f t="shared" si="2"/>
        <v xml:space="preserve"> </v>
      </c>
      <c r="K77" s="266"/>
      <c r="L77" s="266"/>
    </row>
    <row r="78" spans="1:12" ht="19.5" customHeight="1" x14ac:dyDescent="0.25">
      <c r="A78" s="74">
        <v>62</v>
      </c>
      <c r="B78" s="50"/>
      <c r="C78" s="290"/>
      <c r="D78" s="291"/>
      <c r="E78" s="292"/>
      <c r="F78" s="12"/>
      <c r="G78" s="13"/>
      <c r="H78" s="270"/>
      <c r="I78" s="270"/>
      <c r="J78" s="266" t="str">
        <f t="shared" si="2"/>
        <v xml:space="preserve"> </v>
      </c>
      <c r="K78" s="266"/>
      <c r="L78" s="266"/>
    </row>
    <row r="79" spans="1:12" ht="19.5" customHeight="1" x14ac:dyDescent="0.25">
      <c r="A79" s="74">
        <v>63</v>
      </c>
      <c r="B79" s="50"/>
      <c r="C79" s="290"/>
      <c r="D79" s="291"/>
      <c r="E79" s="292"/>
      <c r="F79" s="12"/>
      <c r="G79" s="13"/>
      <c r="H79" s="270"/>
      <c r="I79" s="270"/>
      <c r="J79" s="266" t="str">
        <f t="shared" si="2"/>
        <v xml:space="preserve"> </v>
      </c>
      <c r="K79" s="266"/>
      <c r="L79" s="266"/>
    </row>
    <row r="80" spans="1:12" ht="19.5" customHeight="1" x14ac:dyDescent="0.25">
      <c r="A80" s="74">
        <v>64</v>
      </c>
      <c r="B80" s="50"/>
      <c r="C80" s="290"/>
      <c r="D80" s="291"/>
      <c r="E80" s="292"/>
      <c r="F80" s="12"/>
      <c r="G80" s="13"/>
      <c r="H80" s="270"/>
      <c r="I80" s="270"/>
      <c r="J80" s="266" t="str">
        <f t="shared" si="2"/>
        <v xml:space="preserve"> </v>
      </c>
      <c r="K80" s="266"/>
      <c r="L80" s="266"/>
    </row>
    <row r="81" spans="1:12" ht="19.5" customHeight="1" x14ac:dyDescent="0.25">
      <c r="A81" s="74">
        <v>65</v>
      </c>
      <c r="B81" s="50"/>
      <c r="C81" s="290"/>
      <c r="D81" s="291"/>
      <c r="E81" s="292"/>
      <c r="F81" s="12"/>
      <c r="G81" s="13"/>
      <c r="H81" s="270"/>
      <c r="I81" s="270"/>
      <c r="J81" s="266" t="str">
        <f t="shared" si="2"/>
        <v xml:space="preserve"> </v>
      </c>
      <c r="K81" s="266"/>
      <c r="L81" s="266"/>
    </row>
    <row r="82" spans="1:12" ht="19.5" customHeight="1" x14ac:dyDescent="0.25">
      <c r="A82" s="74">
        <v>66</v>
      </c>
      <c r="B82" s="50"/>
      <c r="C82" s="290"/>
      <c r="D82" s="291"/>
      <c r="E82" s="292"/>
      <c r="F82" s="12"/>
      <c r="G82" s="13"/>
      <c r="H82" s="270"/>
      <c r="I82" s="270"/>
      <c r="J82" s="266" t="str">
        <f t="shared" ref="J82:J116" si="3">IF(F82=11,"In das Fox-Bestandsverzeichnis aufnehmen",IF(F82=3,"Aus dem Fox-Bestandsverzeichnis löschen"," "))</f>
        <v xml:space="preserve"> </v>
      </c>
      <c r="K82" s="266"/>
      <c r="L82" s="266"/>
    </row>
    <row r="83" spans="1:12" ht="19.5" customHeight="1" x14ac:dyDescent="0.25">
      <c r="A83" s="74">
        <v>67</v>
      </c>
      <c r="B83" s="50"/>
      <c r="C83" s="290"/>
      <c r="D83" s="291"/>
      <c r="E83" s="292"/>
      <c r="F83" s="12"/>
      <c r="G83" s="13"/>
      <c r="H83" s="270"/>
      <c r="I83" s="270"/>
      <c r="J83" s="266" t="str">
        <f t="shared" si="3"/>
        <v xml:space="preserve"> </v>
      </c>
      <c r="K83" s="266"/>
      <c r="L83" s="266"/>
    </row>
    <row r="84" spans="1:12" ht="19.5" customHeight="1" x14ac:dyDescent="0.25">
      <c r="A84" s="74">
        <v>68</v>
      </c>
      <c r="B84" s="50"/>
      <c r="C84" s="290"/>
      <c r="D84" s="291"/>
      <c r="E84" s="292"/>
      <c r="F84" s="12"/>
      <c r="G84" s="13"/>
      <c r="H84" s="270"/>
      <c r="I84" s="270"/>
      <c r="J84" s="266" t="str">
        <f t="shared" si="3"/>
        <v xml:space="preserve"> </v>
      </c>
      <c r="K84" s="266"/>
      <c r="L84" s="266"/>
    </row>
    <row r="85" spans="1:12" ht="19.5" customHeight="1" x14ac:dyDescent="0.25">
      <c r="A85" s="74">
        <v>69</v>
      </c>
      <c r="B85" s="50"/>
      <c r="C85" s="290"/>
      <c r="D85" s="291"/>
      <c r="E85" s="292"/>
      <c r="F85" s="12"/>
      <c r="G85" s="13"/>
      <c r="H85" s="270"/>
      <c r="I85" s="270"/>
      <c r="J85" s="266" t="str">
        <f t="shared" si="3"/>
        <v xml:space="preserve"> </v>
      </c>
      <c r="K85" s="266"/>
      <c r="L85" s="266"/>
    </row>
    <row r="86" spans="1:12" ht="19.5" customHeight="1" x14ac:dyDescent="0.25">
      <c r="A86" s="74">
        <v>70</v>
      </c>
      <c r="B86" s="50"/>
      <c r="C86" s="290"/>
      <c r="D86" s="291"/>
      <c r="E86" s="292"/>
      <c r="F86" s="12"/>
      <c r="G86" s="13"/>
      <c r="H86" s="270"/>
      <c r="I86" s="270"/>
      <c r="J86" s="266" t="str">
        <f t="shared" si="3"/>
        <v xml:space="preserve"> </v>
      </c>
      <c r="K86" s="266"/>
      <c r="L86" s="266"/>
    </row>
    <row r="87" spans="1:12" ht="19.5" customHeight="1" x14ac:dyDescent="0.25">
      <c r="A87" s="74">
        <v>71</v>
      </c>
      <c r="B87" s="50"/>
      <c r="C87" s="290"/>
      <c r="D87" s="291"/>
      <c r="E87" s="292"/>
      <c r="F87" s="12"/>
      <c r="G87" s="13"/>
      <c r="H87" s="270"/>
      <c r="I87" s="270"/>
      <c r="J87" s="266" t="str">
        <f t="shared" si="3"/>
        <v xml:space="preserve"> </v>
      </c>
      <c r="K87" s="266"/>
      <c r="L87" s="266"/>
    </row>
    <row r="88" spans="1:12" ht="19.5" customHeight="1" x14ac:dyDescent="0.25">
      <c r="A88" s="74">
        <v>72</v>
      </c>
      <c r="B88" s="50"/>
      <c r="C88" s="290"/>
      <c r="D88" s="291"/>
      <c r="E88" s="292"/>
      <c r="F88" s="12"/>
      <c r="G88" s="13"/>
      <c r="H88" s="270"/>
      <c r="I88" s="270"/>
      <c r="J88" s="266" t="str">
        <f t="shared" si="3"/>
        <v xml:space="preserve"> </v>
      </c>
      <c r="K88" s="266"/>
      <c r="L88" s="266"/>
    </row>
    <row r="89" spans="1:12" ht="19.5" customHeight="1" x14ac:dyDescent="0.25">
      <c r="A89" s="74">
        <v>73</v>
      </c>
      <c r="B89" s="50"/>
      <c r="C89" s="290"/>
      <c r="D89" s="291"/>
      <c r="E89" s="292"/>
      <c r="F89" s="12"/>
      <c r="G89" s="13"/>
      <c r="H89" s="270"/>
      <c r="I89" s="270"/>
      <c r="J89" s="266" t="str">
        <f t="shared" si="3"/>
        <v xml:space="preserve"> </v>
      </c>
      <c r="K89" s="266"/>
      <c r="L89" s="266"/>
    </row>
    <row r="90" spans="1:12" ht="19.5" customHeight="1" x14ac:dyDescent="0.25">
      <c r="A90" s="74">
        <v>74</v>
      </c>
      <c r="B90" s="50"/>
      <c r="C90" s="290"/>
      <c r="D90" s="291"/>
      <c r="E90" s="292"/>
      <c r="F90" s="12"/>
      <c r="G90" s="13"/>
      <c r="H90" s="270"/>
      <c r="I90" s="270"/>
      <c r="J90" s="266" t="str">
        <f t="shared" si="3"/>
        <v xml:space="preserve"> </v>
      </c>
      <c r="K90" s="266"/>
      <c r="L90" s="266"/>
    </row>
    <row r="91" spans="1:12" ht="19.5" customHeight="1" x14ac:dyDescent="0.25">
      <c r="A91" s="74">
        <v>75</v>
      </c>
      <c r="B91" s="50"/>
      <c r="C91" s="290"/>
      <c r="D91" s="291"/>
      <c r="E91" s="292"/>
      <c r="F91" s="12"/>
      <c r="G91" s="13"/>
      <c r="H91" s="270"/>
      <c r="I91" s="270"/>
      <c r="J91" s="266" t="str">
        <f t="shared" si="3"/>
        <v xml:space="preserve"> </v>
      </c>
      <c r="K91" s="266"/>
      <c r="L91" s="266"/>
    </row>
    <row r="92" spans="1:12" ht="19.5" customHeight="1" x14ac:dyDescent="0.25">
      <c r="A92" s="74">
        <v>76</v>
      </c>
      <c r="B92" s="50"/>
      <c r="C92" s="290"/>
      <c r="D92" s="291"/>
      <c r="E92" s="292"/>
      <c r="F92" s="12"/>
      <c r="G92" s="13"/>
      <c r="H92" s="270"/>
      <c r="I92" s="270"/>
      <c r="J92" s="266" t="str">
        <f t="shared" si="3"/>
        <v xml:space="preserve"> </v>
      </c>
      <c r="K92" s="266"/>
      <c r="L92" s="266"/>
    </row>
    <row r="93" spans="1:12" ht="19.5" customHeight="1" x14ac:dyDescent="0.25">
      <c r="A93" s="74">
        <v>77</v>
      </c>
      <c r="B93" s="50"/>
      <c r="C93" s="290"/>
      <c r="D93" s="291"/>
      <c r="E93" s="292"/>
      <c r="F93" s="12"/>
      <c r="G93" s="13"/>
      <c r="H93" s="270"/>
      <c r="I93" s="270"/>
      <c r="J93" s="266" t="str">
        <f t="shared" si="3"/>
        <v xml:space="preserve"> </v>
      </c>
      <c r="K93" s="266"/>
      <c r="L93" s="266"/>
    </row>
    <row r="94" spans="1:12" ht="19.5" customHeight="1" x14ac:dyDescent="0.25">
      <c r="A94" s="74">
        <v>78</v>
      </c>
      <c r="B94" s="50"/>
      <c r="C94" s="290"/>
      <c r="D94" s="291"/>
      <c r="E94" s="292"/>
      <c r="F94" s="12"/>
      <c r="G94" s="13"/>
      <c r="H94" s="270"/>
      <c r="I94" s="270"/>
      <c r="J94" s="266" t="str">
        <f t="shared" si="3"/>
        <v xml:space="preserve"> </v>
      </c>
      <c r="K94" s="266"/>
      <c r="L94" s="266"/>
    </row>
    <row r="95" spans="1:12" ht="19.5" customHeight="1" x14ac:dyDescent="0.25">
      <c r="A95" s="74">
        <v>79</v>
      </c>
      <c r="B95" s="50"/>
      <c r="C95" s="290"/>
      <c r="D95" s="291"/>
      <c r="E95" s="292"/>
      <c r="F95" s="12"/>
      <c r="G95" s="13"/>
      <c r="H95" s="270"/>
      <c r="I95" s="270"/>
      <c r="J95" s="266" t="str">
        <f t="shared" si="3"/>
        <v xml:space="preserve"> </v>
      </c>
      <c r="K95" s="266"/>
      <c r="L95" s="266"/>
    </row>
    <row r="96" spans="1:12" ht="19.5" customHeight="1" x14ac:dyDescent="0.25">
      <c r="A96" s="74">
        <v>80</v>
      </c>
      <c r="B96" s="50"/>
      <c r="C96" s="290"/>
      <c r="D96" s="291"/>
      <c r="E96" s="292"/>
      <c r="F96" s="12"/>
      <c r="G96" s="13"/>
      <c r="H96" s="270"/>
      <c r="I96" s="270"/>
      <c r="J96" s="266" t="str">
        <f t="shared" si="3"/>
        <v xml:space="preserve"> </v>
      </c>
      <c r="K96" s="266"/>
      <c r="L96" s="266"/>
    </row>
    <row r="97" spans="1:12" ht="19.5" customHeight="1" x14ac:dyDescent="0.25">
      <c r="A97" s="74">
        <v>81</v>
      </c>
      <c r="B97" s="50"/>
      <c r="C97" s="290"/>
      <c r="D97" s="291"/>
      <c r="E97" s="292"/>
      <c r="F97" s="12"/>
      <c r="G97" s="13"/>
      <c r="H97" s="270"/>
      <c r="I97" s="270"/>
      <c r="J97" s="266" t="str">
        <f t="shared" si="3"/>
        <v xml:space="preserve"> </v>
      </c>
      <c r="K97" s="266"/>
      <c r="L97" s="266"/>
    </row>
    <row r="98" spans="1:12" ht="19.5" customHeight="1" x14ac:dyDescent="0.25">
      <c r="A98" s="74">
        <v>82</v>
      </c>
      <c r="B98" s="50"/>
      <c r="C98" s="290"/>
      <c r="D98" s="291"/>
      <c r="E98" s="292"/>
      <c r="F98" s="12"/>
      <c r="G98" s="13"/>
      <c r="H98" s="270"/>
      <c r="I98" s="270"/>
      <c r="J98" s="266" t="str">
        <f t="shared" si="3"/>
        <v xml:space="preserve"> </v>
      </c>
      <c r="K98" s="266"/>
      <c r="L98" s="266"/>
    </row>
    <row r="99" spans="1:12" ht="19.5" customHeight="1" x14ac:dyDescent="0.25">
      <c r="A99" s="74">
        <v>83</v>
      </c>
      <c r="B99" s="50"/>
      <c r="C99" s="290"/>
      <c r="D99" s="291"/>
      <c r="E99" s="292"/>
      <c r="F99" s="12"/>
      <c r="G99" s="13"/>
      <c r="H99" s="270"/>
      <c r="I99" s="270"/>
      <c r="J99" s="266" t="str">
        <f t="shared" si="3"/>
        <v xml:space="preserve"> </v>
      </c>
      <c r="K99" s="266"/>
      <c r="L99" s="266"/>
    </row>
    <row r="100" spans="1:12" ht="19.5" customHeight="1" x14ac:dyDescent="0.25">
      <c r="A100" s="74">
        <v>84</v>
      </c>
      <c r="B100" s="50"/>
      <c r="C100" s="290"/>
      <c r="D100" s="291"/>
      <c r="E100" s="292"/>
      <c r="F100" s="12"/>
      <c r="G100" s="13"/>
      <c r="H100" s="270"/>
      <c r="I100" s="270"/>
      <c r="J100" s="266" t="str">
        <f t="shared" si="3"/>
        <v xml:space="preserve"> </v>
      </c>
      <c r="K100" s="266"/>
      <c r="L100" s="266"/>
    </row>
    <row r="101" spans="1:12" ht="19.5" customHeight="1" x14ac:dyDescent="0.25">
      <c r="A101" s="74">
        <v>85</v>
      </c>
      <c r="B101" s="50"/>
      <c r="C101" s="290"/>
      <c r="D101" s="291"/>
      <c r="E101" s="292"/>
      <c r="F101" s="12"/>
      <c r="G101" s="13"/>
      <c r="H101" s="270"/>
      <c r="I101" s="270"/>
      <c r="J101" s="266" t="str">
        <f t="shared" si="3"/>
        <v xml:space="preserve"> </v>
      </c>
      <c r="K101" s="266"/>
      <c r="L101" s="266"/>
    </row>
    <row r="102" spans="1:12" ht="19.5" customHeight="1" x14ac:dyDescent="0.25">
      <c r="A102" s="74">
        <v>86</v>
      </c>
      <c r="B102" s="50"/>
      <c r="C102" s="290"/>
      <c r="D102" s="291"/>
      <c r="E102" s="292"/>
      <c r="F102" s="12"/>
      <c r="G102" s="13"/>
      <c r="H102" s="270"/>
      <c r="I102" s="270"/>
      <c r="J102" s="266" t="str">
        <f t="shared" si="3"/>
        <v xml:space="preserve"> </v>
      </c>
      <c r="K102" s="266"/>
      <c r="L102" s="266"/>
    </row>
    <row r="103" spans="1:12" ht="19.5" customHeight="1" x14ac:dyDescent="0.25">
      <c r="A103" s="74">
        <v>87</v>
      </c>
      <c r="B103" s="50"/>
      <c r="C103" s="290"/>
      <c r="D103" s="291"/>
      <c r="E103" s="292"/>
      <c r="F103" s="12"/>
      <c r="G103" s="13"/>
      <c r="H103" s="270"/>
      <c r="I103" s="270"/>
      <c r="J103" s="266" t="str">
        <f t="shared" si="3"/>
        <v xml:space="preserve"> </v>
      </c>
      <c r="K103" s="266"/>
      <c r="L103" s="266"/>
    </row>
    <row r="104" spans="1:12" ht="19.5" customHeight="1" x14ac:dyDescent="0.25">
      <c r="A104" s="74">
        <v>88</v>
      </c>
      <c r="B104" s="50"/>
      <c r="C104" s="290"/>
      <c r="D104" s="291"/>
      <c r="E104" s="292"/>
      <c r="F104" s="12"/>
      <c r="G104" s="13"/>
      <c r="H104" s="270"/>
      <c r="I104" s="270"/>
      <c r="J104" s="266" t="str">
        <f t="shared" si="3"/>
        <v xml:space="preserve"> </v>
      </c>
      <c r="K104" s="266"/>
      <c r="L104" s="266"/>
    </row>
    <row r="105" spans="1:12" ht="19.5" customHeight="1" x14ac:dyDescent="0.25">
      <c r="A105" s="74">
        <v>89</v>
      </c>
      <c r="B105" s="50"/>
      <c r="C105" s="290"/>
      <c r="D105" s="291"/>
      <c r="E105" s="292"/>
      <c r="F105" s="12"/>
      <c r="G105" s="13"/>
      <c r="H105" s="270"/>
      <c r="I105" s="270"/>
      <c r="J105" s="266" t="str">
        <f t="shared" si="3"/>
        <v xml:space="preserve"> </v>
      </c>
      <c r="K105" s="266"/>
      <c r="L105" s="266"/>
    </row>
    <row r="106" spans="1:12" ht="19.5" customHeight="1" x14ac:dyDescent="0.25">
      <c r="A106" s="74">
        <v>90</v>
      </c>
      <c r="B106" s="50"/>
      <c r="C106" s="290"/>
      <c r="D106" s="291"/>
      <c r="E106" s="292"/>
      <c r="F106" s="12"/>
      <c r="G106" s="13"/>
      <c r="H106" s="270"/>
      <c r="I106" s="270"/>
      <c r="J106" s="266" t="str">
        <f t="shared" si="3"/>
        <v xml:space="preserve"> </v>
      </c>
      <c r="K106" s="266"/>
      <c r="L106" s="266"/>
    </row>
    <row r="107" spans="1:12" ht="19.5" customHeight="1" x14ac:dyDescent="0.25">
      <c r="A107" s="74">
        <v>91</v>
      </c>
      <c r="B107" s="50"/>
      <c r="C107" s="290"/>
      <c r="D107" s="291"/>
      <c r="E107" s="292"/>
      <c r="F107" s="12"/>
      <c r="G107" s="13"/>
      <c r="H107" s="270"/>
      <c r="I107" s="270"/>
      <c r="J107" s="266" t="str">
        <f t="shared" si="3"/>
        <v xml:space="preserve"> </v>
      </c>
      <c r="K107" s="266"/>
      <c r="L107" s="266"/>
    </row>
    <row r="108" spans="1:12" ht="19.5" customHeight="1" x14ac:dyDescent="0.25">
      <c r="A108" s="74">
        <v>92</v>
      </c>
      <c r="B108" s="50"/>
      <c r="C108" s="290"/>
      <c r="D108" s="291"/>
      <c r="E108" s="292"/>
      <c r="F108" s="12"/>
      <c r="G108" s="13"/>
      <c r="H108" s="270"/>
      <c r="I108" s="270"/>
      <c r="J108" s="266" t="str">
        <f t="shared" si="3"/>
        <v xml:space="preserve"> </v>
      </c>
      <c r="K108" s="266"/>
      <c r="L108" s="266"/>
    </row>
    <row r="109" spans="1:12" ht="19.5" customHeight="1" x14ac:dyDescent="0.25">
      <c r="A109" s="74">
        <v>93</v>
      </c>
      <c r="B109" s="50"/>
      <c r="C109" s="290"/>
      <c r="D109" s="291"/>
      <c r="E109" s="292"/>
      <c r="F109" s="12"/>
      <c r="G109" s="13"/>
      <c r="H109" s="270"/>
      <c r="I109" s="270"/>
      <c r="J109" s="266" t="str">
        <f t="shared" si="3"/>
        <v xml:space="preserve"> </v>
      </c>
      <c r="K109" s="266"/>
      <c r="L109" s="266"/>
    </row>
    <row r="110" spans="1:12" ht="19.5" customHeight="1" x14ac:dyDescent="0.25">
      <c r="A110" s="74">
        <v>94</v>
      </c>
      <c r="B110" s="50"/>
      <c r="C110" s="290"/>
      <c r="D110" s="291"/>
      <c r="E110" s="292"/>
      <c r="F110" s="12"/>
      <c r="G110" s="13"/>
      <c r="H110" s="270"/>
      <c r="I110" s="270"/>
      <c r="J110" s="266" t="str">
        <f t="shared" si="3"/>
        <v xml:space="preserve"> </v>
      </c>
      <c r="K110" s="266"/>
      <c r="L110" s="266"/>
    </row>
    <row r="111" spans="1:12" ht="19.5" customHeight="1" x14ac:dyDescent="0.25">
      <c r="A111" s="74">
        <v>95</v>
      </c>
      <c r="B111" s="50"/>
      <c r="C111" s="290"/>
      <c r="D111" s="291"/>
      <c r="E111" s="292"/>
      <c r="F111" s="12"/>
      <c r="G111" s="13"/>
      <c r="H111" s="270"/>
      <c r="I111" s="270"/>
      <c r="J111" s="266" t="str">
        <f t="shared" si="3"/>
        <v xml:space="preserve"> </v>
      </c>
      <c r="K111" s="266"/>
      <c r="L111" s="266"/>
    </row>
    <row r="112" spans="1:12" ht="19.5" customHeight="1" x14ac:dyDescent="0.25">
      <c r="A112" s="74">
        <v>96</v>
      </c>
      <c r="B112" s="50"/>
      <c r="C112" s="290"/>
      <c r="D112" s="291"/>
      <c r="E112" s="292"/>
      <c r="F112" s="12"/>
      <c r="G112" s="13"/>
      <c r="H112" s="270"/>
      <c r="I112" s="270"/>
      <c r="J112" s="266" t="str">
        <f t="shared" si="3"/>
        <v xml:space="preserve"> </v>
      </c>
      <c r="K112" s="266"/>
      <c r="L112" s="266"/>
    </row>
    <row r="113" spans="1:12" ht="19.5" customHeight="1" x14ac:dyDescent="0.25">
      <c r="A113" s="74">
        <v>97</v>
      </c>
      <c r="B113" s="50"/>
      <c r="C113" s="290"/>
      <c r="D113" s="291"/>
      <c r="E113" s="292"/>
      <c r="F113" s="12"/>
      <c r="G113" s="13"/>
      <c r="H113" s="270"/>
      <c r="I113" s="270"/>
      <c r="J113" s="266" t="str">
        <f t="shared" si="3"/>
        <v xml:space="preserve"> </v>
      </c>
      <c r="K113" s="266"/>
      <c r="L113" s="266"/>
    </row>
    <row r="114" spans="1:12" ht="19.5" customHeight="1" x14ac:dyDescent="0.25">
      <c r="A114" s="74">
        <v>98</v>
      </c>
      <c r="B114" s="50"/>
      <c r="C114" s="290"/>
      <c r="D114" s="291"/>
      <c r="E114" s="292"/>
      <c r="F114" s="12"/>
      <c r="G114" s="13"/>
      <c r="H114" s="270"/>
      <c r="I114" s="270"/>
      <c r="J114" s="266" t="str">
        <f t="shared" si="3"/>
        <v xml:space="preserve"> </v>
      </c>
      <c r="K114" s="266"/>
      <c r="L114" s="266"/>
    </row>
    <row r="115" spans="1:12" ht="19.5" customHeight="1" x14ac:dyDescent="0.25">
      <c r="A115" s="74">
        <v>99</v>
      </c>
      <c r="B115" s="50"/>
      <c r="C115" s="290"/>
      <c r="D115" s="291"/>
      <c r="E115" s="292"/>
      <c r="F115" s="12"/>
      <c r="G115" s="13"/>
      <c r="H115" s="270"/>
      <c r="I115" s="270"/>
      <c r="J115" s="266" t="str">
        <f t="shared" si="3"/>
        <v xml:space="preserve"> </v>
      </c>
      <c r="K115" s="266"/>
      <c r="L115" s="266"/>
    </row>
    <row r="116" spans="1:12" ht="19.5" customHeight="1" x14ac:dyDescent="0.25">
      <c r="A116" s="74">
        <v>100</v>
      </c>
      <c r="B116" s="50"/>
      <c r="C116" s="293"/>
      <c r="D116" s="293"/>
      <c r="E116" s="293"/>
      <c r="F116" s="12"/>
      <c r="G116" s="13"/>
      <c r="H116" s="270"/>
      <c r="I116" s="270"/>
      <c r="J116" s="266" t="str">
        <f t="shared" si="3"/>
        <v xml:space="preserve"> </v>
      </c>
      <c r="K116" s="266"/>
      <c r="L116" s="266"/>
    </row>
    <row r="117" spans="1:12" ht="19.5" customHeight="1" x14ac:dyDescent="0.3">
      <c r="A117" s="75"/>
      <c r="B117" s="75"/>
      <c r="C117" s="289"/>
      <c r="D117" s="289"/>
      <c r="E117" s="289"/>
      <c r="F117" s="76" t="s">
        <v>106</v>
      </c>
      <c r="G117" s="77">
        <f>SUM(G17:G116)</f>
        <v>0</v>
      </c>
      <c r="H117" s="271">
        <f>SUM(H17:H116)</f>
        <v>0</v>
      </c>
      <c r="I117" s="271"/>
    </row>
    <row r="118" spans="1:12" ht="19.5" customHeight="1" x14ac:dyDescent="0.3">
      <c r="F118" s="78" t="s">
        <v>53</v>
      </c>
      <c r="G118" s="79">
        <f>G117-H117</f>
        <v>0</v>
      </c>
    </row>
    <row r="119" spans="1:12" ht="19.5" customHeight="1" x14ac:dyDescent="0.25"/>
    <row r="120" spans="1:12" ht="19.5" customHeight="1" x14ac:dyDescent="0.25">
      <c r="F120" s="11" t="s">
        <v>18</v>
      </c>
      <c r="G120" s="14">
        <f>SUM(D5:D11)-G117</f>
        <v>0</v>
      </c>
      <c r="H120" s="80">
        <f>SUM(H5:H11)-H117</f>
        <v>0</v>
      </c>
    </row>
    <row r="121" spans="1:12" ht="19.5" customHeight="1" x14ac:dyDescent="0.25">
      <c r="F121" s="11" t="s">
        <v>19</v>
      </c>
    </row>
  </sheetData>
  <sheetProtection sheet="1" objects="1" scenarios="1" selectLockedCells="1"/>
  <protectedRanges>
    <protectedRange password="C464" sqref="F17:H116" name="Bereich Hauptkasse_1"/>
  </protectedRanges>
  <mergeCells count="308">
    <mergeCell ref="K2:L2"/>
    <mergeCell ref="C16:E16"/>
    <mergeCell ref="C17:E17"/>
    <mergeCell ref="C18:E18"/>
    <mergeCell ref="C19:E19"/>
    <mergeCell ref="C20:E20"/>
    <mergeCell ref="C21:E21"/>
    <mergeCell ref="C28:E28"/>
    <mergeCell ref="C29:E29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J16:L16"/>
    <mergeCell ref="C30:E30"/>
    <mergeCell ref="C31:E31"/>
    <mergeCell ref="C32:E32"/>
    <mergeCell ref="C33:E33"/>
    <mergeCell ref="C22:E22"/>
    <mergeCell ref="C23:E23"/>
    <mergeCell ref="C24:E24"/>
    <mergeCell ref="C25:E25"/>
    <mergeCell ref="C26:E26"/>
    <mergeCell ref="C27:E27"/>
    <mergeCell ref="C40:E40"/>
    <mergeCell ref="C41:E41"/>
    <mergeCell ref="C42:E42"/>
    <mergeCell ref="C43:E43"/>
    <mergeCell ref="C44:E44"/>
    <mergeCell ref="C45:E45"/>
    <mergeCell ref="C34:E34"/>
    <mergeCell ref="C35:E35"/>
    <mergeCell ref="C36:E36"/>
    <mergeCell ref="C37:E37"/>
    <mergeCell ref="C38:E38"/>
    <mergeCell ref="C39:E39"/>
    <mergeCell ref="C52:E52"/>
    <mergeCell ref="C53:E53"/>
    <mergeCell ref="C54:E54"/>
    <mergeCell ref="C55:E55"/>
    <mergeCell ref="C56:E56"/>
    <mergeCell ref="C57:E57"/>
    <mergeCell ref="C46:E46"/>
    <mergeCell ref="C47:E47"/>
    <mergeCell ref="C48:E48"/>
    <mergeCell ref="C49:E49"/>
    <mergeCell ref="C50:E50"/>
    <mergeCell ref="C51:E51"/>
    <mergeCell ref="C64:E64"/>
    <mergeCell ref="C65:E65"/>
    <mergeCell ref="C66:E66"/>
    <mergeCell ref="C67:E67"/>
    <mergeCell ref="C68:E68"/>
    <mergeCell ref="C69:E69"/>
    <mergeCell ref="C58:E58"/>
    <mergeCell ref="C59:E59"/>
    <mergeCell ref="C60:E60"/>
    <mergeCell ref="C61:E61"/>
    <mergeCell ref="C62:E62"/>
    <mergeCell ref="C63:E63"/>
    <mergeCell ref="C76:E76"/>
    <mergeCell ref="C77:E77"/>
    <mergeCell ref="C78:E78"/>
    <mergeCell ref="C79:E79"/>
    <mergeCell ref="C80:E80"/>
    <mergeCell ref="C81:E81"/>
    <mergeCell ref="C70:E70"/>
    <mergeCell ref="C71:E71"/>
    <mergeCell ref="C72:E72"/>
    <mergeCell ref="C73:E73"/>
    <mergeCell ref="C74:E74"/>
    <mergeCell ref="C75:E75"/>
    <mergeCell ref="C88:E88"/>
    <mergeCell ref="C89:E89"/>
    <mergeCell ref="C90:E90"/>
    <mergeCell ref="C91:E91"/>
    <mergeCell ref="C92:E92"/>
    <mergeCell ref="C93:E93"/>
    <mergeCell ref="C82:E82"/>
    <mergeCell ref="C83:E83"/>
    <mergeCell ref="C84:E84"/>
    <mergeCell ref="C85:E85"/>
    <mergeCell ref="C86:E86"/>
    <mergeCell ref="C87:E87"/>
    <mergeCell ref="C100:E100"/>
    <mergeCell ref="C101:E101"/>
    <mergeCell ref="C102:E102"/>
    <mergeCell ref="C103:E103"/>
    <mergeCell ref="C104:E104"/>
    <mergeCell ref="C105:E105"/>
    <mergeCell ref="C94:E94"/>
    <mergeCell ref="C95:E95"/>
    <mergeCell ref="C96:E96"/>
    <mergeCell ref="C97:E97"/>
    <mergeCell ref="C98:E98"/>
    <mergeCell ref="C99:E99"/>
    <mergeCell ref="C112:E112"/>
    <mergeCell ref="C113:E113"/>
    <mergeCell ref="C114:E114"/>
    <mergeCell ref="C115:E115"/>
    <mergeCell ref="C116:E116"/>
    <mergeCell ref="C117:E117"/>
    <mergeCell ref="C106:E106"/>
    <mergeCell ref="C107:E107"/>
    <mergeCell ref="C108:E108"/>
    <mergeCell ref="C109:E109"/>
    <mergeCell ref="C110:E110"/>
    <mergeCell ref="C111:E111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H101:I101"/>
    <mergeCell ref="H111:I111"/>
    <mergeCell ref="H112:I112"/>
    <mergeCell ref="H113:I113"/>
    <mergeCell ref="H114:I114"/>
    <mergeCell ref="H115:I115"/>
    <mergeCell ref="H116:I116"/>
    <mergeCell ref="H117:I117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0:I110"/>
    <mergeCell ref="J17:L17"/>
    <mergeCell ref="J18:L18"/>
    <mergeCell ref="J19:L19"/>
    <mergeCell ref="J20:L20"/>
    <mergeCell ref="J21:L21"/>
    <mergeCell ref="J22:L22"/>
    <mergeCell ref="J23:L23"/>
    <mergeCell ref="J24:L24"/>
    <mergeCell ref="J25:L25"/>
    <mergeCell ref="J26:L26"/>
    <mergeCell ref="J27:L27"/>
    <mergeCell ref="J28:L28"/>
    <mergeCell ref="J29:L29"/>
    <mergeCell ref="J30:L30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45:L45"/>
    <mergeCell ref="J46:L46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61:L61"/>
    <mergeCell ref="J62:L62"/>
    <mergeCell ref="J63:L63"/>
    <mergeCell ref="J64:L64"/>
    <mergeCell ref="J65:L65"/>
    <mergeCell ref="J66:L66"/>
    <mergeCell ref="J67:L67"/>
    <mergeCell ref="J68:L68"/>
    <mergeCell ref="J69:L69"/>
    <mergeCell ref="J70:L70"/>
    <mergeCell ref="J71:L71"/>
    <mergeCell ref="J72:L72"/>
    <mergeCell ref="J73:L73"/>
    <mergeCell ref="J74:L74"/>
    <mergeCell ref="J75:L75"/>
    <mergeCell ref="J76:L76"/>
    <mergeCell ref="J77:L77"/>
    <mergeCell ref="J78:L78"/>
    <mergeCell ref="J79:L79"/>
    <mergeCell ref="J92:L92"/>
    <mergeCell ref="J93:L93"/>
    <mergeCell ref="J94:L94"/>
    <mergeCell ref="J95:L95"/>
    <mergeCell ref="J96:L96"/>
    <mergeCell ref="J97:L97"/>
    <mergeCell ref="J80:L80"/>
    <mergeCell ref="J81:L81"/>
    <mergeCell ref="J82:L82"/>
    <mergeCell ref="J83:L83"/>
    <mergeCell ref="J84:L84"/>
    <mergeCell ref="J85:L85"/>
    <mergeCell ref="J86:L86"/>
    <mergeCell ref="J87:L87"/>
    <mergeCell ref="J88:L88"/>
    <mergeCell ref="B2:D2"/>
    <mergeCell ref="E2:G2"/>
    <mergeCell ref="J116:L116"/>
    <mergeCell ref="J107:L107"/>
    <mergeCell ref="J108:L108"/>
    <mergeCell ref="J109:L109"/>
    <mergeCell ref="J110:L110"/>
    <mergeCell ref="J111:L111"/>
    <mergeCell ref="J112:L112"/>
    <mergeCell ref="J113:L113"/>
    <mergeCell ref="J114:L114"/>
    <mergeCell ref="J115:L115"/>
    <mergeCell ref="J98:L98"/>
    <mergeCell ref="J99:L99"/>
    <mergeCell ref="J100:L100"/>
    <mergeCell ref="J101:L101"/>
    <mergeCell ref="J102:L102"/>
    <mergeCell ref="J103:L103"/>
    <mergeCell ref="J104:L104"/>
    <mergeCell ref="J105:L105"/>
    <mergeCell ref="J106:L106"/>
    <mergeCell ref="J89:L89"/>
    <mergeCell ref="J90:L90"/>
    <mergeCell ref="J91:L91"/>
  </mergeCells>
  <pageMargins left="0.70866141732283472" right="0.70866141732283472" top="0.78740157480314965" bottom="0.78740157480314965" header="0.31496062992125984" footer="0.31496062992125984"/>
  <pageSetup paperSize="9" scale="46" fitToHeight="3" orientation="landscape" r:id="rId1"/>
  <headerFooter>
    <oddFooter>Seite &amp;P von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L126"/>
  <sheetViews>
    <sheetView zoomScale="80" zoomScaleNormal="80" workbookViewId="0">
      <selection activeCell="M16" sqref="M16"/>
    </sheetView>
  </sheetViews>
  <sheetFormatPr baseColWidth="10" defaultColWidth="11.5703125" defaultRowHeight="15" x14ac:dyDescent="0.25"/>
  <cols>
    <col min="1" max="1" width="10.7109375" style="11" customWidth="1"/>
    <col min="2" max="2" width="13.42578125" style="11" customWidth="1"/>
    <col min="3" max="3" width="44.7109375" style="11" customWidth="1"/>
    <col min="4" max="4" width="20.7109375" style="11" customWidth="1"/>
    <col min="5" max="5" width="30.7109375" style="11" customWidth="1"/>
    <col min="6" max="6" width="13.28515625" style="11" customWidth="1"/>
    <col min="7" max="7" width="44.7109375" style="11" customWidth="1"/>
    <col min="8" max="8" width="20.7109375" style="11" customWidth="1"/>
    <col min="9" max="9" width="30.7109375" style="11" customWidth="1"/>
    <col min="10" max="10" width="10.7109375" style="11" customWidth="1"/>
    <col min="11" max="12" width="20.7109375" style="11" customWidth="1"/>
    <col min="13" max="16384" width="11.5703125" style="11"/>
  </cols>
  <sheetData>
    <row r="1" spans="1:12" ht="24.95" customHeight="1" thickBot="1" x14ac:dyDescent="0.35">
      <c r="B1" s="71" t="s">
        <v>49</v>
      </c>
      <c r="C1" s="71" t="s">
        <v>50</v>
      </c>
      <c r="D1" s="72"/>
      <c r="F1" s="65"/>
      <c r="G1" s="65"/>
      <c r="H1" s="66"/>
      <c r="I1" s="1"/>
    </row>
    <row r="2" spans="1:12" ht="24.95" customHeight="1" thickBot="1" x14ac:dyDescent="0.3">
      <c r="A2" s="1"/>
      <c r="B2" s="265" t="str">
        <f>'Gesamt-Einnahmen und Ausgaben'!B2</f>
        <v xml:space="preserve">Einnahmen- und Ausgaben für das Haushaltsjahr </v>
      </c>
      <c r="C2" s="265"/>
      <c r="D2" s="265"/>
      <c r="E2" s="265">
        <f>'Gesamt-Einnahmen und Ausgaben'!E2:G2</f>
        <v>2018</v>
      </c>
      <c r="F2" s="265"/>
      <c r="G2" s="265"/>
      <c r="H2" s="1"/>
      <c r="I2" s="1"/>
      <c r="K2" s="297" t="str">
        <f>Teil_Hauptkasse!K2</f>
        <v>Teil-Planung 2017</v>
      </c>
      <c r="L2" s="298"/>
    </row>
    <row r="3" spans="1:12" ht="30" customHeight="1" x14ac:dyDescent="0.25">
      <c r="A3" s="1"/>
      <c r="B3" s="2" t="str">
        <f>'Gesamt-Einnahmen und Ausgaben'!B3</f>
        <v>Nr.</v>
      </c>
      <c r="C3" s="3" t="str">
        <f>'Gesamt-Einnahmen und Ausgaben'!C3</f>
        <v>Bezeichnung</v>
      </c>
      <c r="D3" s="3" t="str">
        <f>'Gesamt-Einnahmen und Ausgaben'!D3</f>
        <v xml:space="preserve">Einnahmen </v>
      </c>
      <c r="E3" s="3" t="str">
        <f>'Gesamt-Einnahmen und Ausgaben'!E3</f>
        <v>Erläuterungen</v>
      </c>
      <c r="F3" s="3" t="str">
        <f>'Gesamt-Einnahmen und Ausgaben'!F3</f>
        <v>Nr.</v>
      </c>
      <c r="G3" s="3" t="str">
        <f>'Gesamt-Einnahmen und Ausgaben'!G3</f>
        <v>Bezeichnung</v>
      </c>
      <c r="H3" s="3" t="str">
        <f>'Gesamt-Einnahmen und Ausgaben'!H3</f>
        <v xml:space="preserve">Ausgaben </v>
      </c>
      <c r="I3" s="4" t="str">
        <f>'Gesamt-Einnahmen und Ausgaben'!I3</f>
        <v>Erläuterungen</v>
      </c>
      <c r="K3" s="214" t="s">
        <v>2</v>
      </c>
      <c r="L3" s="215" t="s">
        <v>4</v>
      </c>
    </row>
    <row r="4" spans="1:12" ht="18" customHeight="1" thickBot="1" x14ac:dyDescent="0.35">
      <c r="A4" s="1"/>
      <c r="B4" s="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7">
        <v>8</v>
      </c>
      <c r="K4" s="216"/>
      <c r="L4" s="217"/>
    </row>
    <row r="5" spans="1:12" ht="40.15" customHeight="1" x14ac:dyDescent="0.25">
      <c r="A5" s="1"/>
      <c r="B5" s="46">
        <f>'Gesamt-Einnahmen und Ausgaben'!B5</f>
        <v>0</v>
      </c>
      <c r="C5" s="96" t="str">
        <f>'Gesamt-Einnahmen und Ausgaben'!C5</f>
        <v>Zuwendungen von Mitgliedern</v>
      </c>
      <c r="D5" s="102">
        <f>SUMIF(F$17:F$116,B5,G$17:G$116)</f>
        <v>0</v>
      </c>
      <c r="E5" s="47"/>
      <c r="F5" s="48">
        <f>'Gesamt-Einnahmen und Ausgaben'!F5</f>
        <v>8</v>
      </c>
      <c r="G5" s="99" t="str">
        <f>'Gesamt-Einnahmen und Ausgaben'!G5</f>
        <v>Ausgaben für Kameradschaftspflege und Versammlungen</v>
      </c>
      <c r="H5" s="105">
        <f>SUMIF(F$17:F$116,F5,H$17:H$116)</f>
        <v>0</v>
      </c>
      <c r="I5" s="49"/>
      <c r="K5" s="116">
        <v>300</v>
      </c>
      <c r="L5" s="117">
        <v>400</v>
      </c>
    </row>
    <row r="6" spans="1:12" ht="40.15" customHeight="1" x14ac:dyDescent="0.25">
      <c r="A6" s="1"/>
      <c r="B6" s="8">
        <f>'Gesamt-Einnahmen und Ausgaben'!B6</f>
        <v>1</v>
      </c>
      <c r="C6" s="97" t="str">
        <f>'Gesamt-Einnahmen und Ausgaben'!C6</f>
        <v>Zuwendungen von Dritten</v>
      </c>
      <c r="D6" s="103">
        <f t="shared" ref="D6:D11" si="0">SUMIF(F$17:F$116,B6,G$17:G$116)</f>
        <v>0</v>
      </c>
      <c r="E6" s="23"/>
      <c r="F6" s="9">
        <f>'Gesamt-Einnahmen und Ausgaben'!F6</f>
        <v>9</v>
      </c>
      <c r="G6" s="100" t="str">
        <f>'Gesamt-Einnahmen und Ausgaben'!G6</f>
        <v>Ausgaben für Ehrungen, Geschenke und ähnliche Anlässe</v>
      </c>
      <c r="H6" s="106">
        <f t="shared" ref="H6:H11" si="1">SUMIF(F$17:F$116,F6,H$17:H$116)</f>
        <v>0</v>
      </c>
      <c r="I6" s="10"/>
      <c r="K6" s="116">
        <v>400</v>
      </c>
      <c r="L6" s="117">
        <v>300</v>
      </c>
    </row>
    <row r="7" spans="1:12" ht="40.15" customHeight="1" x14ac:dyDescent="0.25">
      <c r="A7" s="1"/>
      <c r="B7" s="8">
        <f>'Gesamt-Einnahmen und Ausgaben'!B7</f>
        <v>2</v>
      </c>
      <c r="C7" s="97" t="s">
        <v>133</v>
      </c>
      <c r="D7" s="103">
        <f t="shared" si="0"/>
        <v>0</v>
      </c>
      <c r="E7" s="23"/>
      <c r="F7" s="9">
        <f>'Gesamt-Einnahmen und Ausgaben'!F7</f>
        <v>10</v>
      </c>
      <c r="G7" s="100" t="str">
        <f>'Gesamt-Einnahmen und Ausgaben'!G7</f>
        <v xml:space="preserve">Ausgaben für Veranstaltungen </v>
      </c>
      <c r="H7" s="106">
        <f t="shared" si="1"/>
        <v>0</v>
      </c>
      <c r="I7" s="10"/>
      <c r="K7" s="116">
        <v>6500</v>
      </c>
      <c r="L7" s="117">
        <v>400</v>
      </c>
    </row>
    <row r="8" spans="1:12" ht="40.15" customHeight="1" x14ac:dyDescent="0.25">
      <c r="A8" s="1"/>
      <c r="B8" s="8">
        <f>'Gesamt-Einnahmen und Ausgaben'!B8</f>
        <v>3</v>
      </c>
      <c r="C8" s="97" t="str">
        <f>'Gesamt-Einnahmen und Ausgaben'!C8</f>
        <v xml:space="preserve">Veräußerung von Vermögens-gegenständen im Einzelwert ab 500 € </v>
      </c>
      <c r="D8" s="103">
        <f t="shared" si="0"/>
        <v>0</v>
      </c>
      <c r="E8" s="23" t="str">
        <f>'Gesamt-Einnahmen und Ausgaben'!E8</f>
        <v>Einnahmen aus Abgängen von der Bestandsliste</v>
      </c>
      <c r="F8" s="9">
        <f>'Gesamt-Einnahmen und Ausgaben'!F8</f>
        <v>11</v>
      </c>
      <c r="G8" s="100" t="str">
        <f>'Gesamt-Einnahmen und Ausgaben'!G8</f>
        <v xml:space="preserve">Erwerb von Vermögensgegenständen im Einzelwert ab 500 € </v>
      </c>
      <c r="H8" s="106">
        <f t="shared" si="1"/>
        <v>0</v>
      </c>
      <c r="I8" s="10" t="str">
        <f>'Gesamt-Einnahmen und Ausgaben'!I8</f>
        <v>Ausgaben für Zugänge zur Bestandsliste</v>
      </c>
      <c r="K8" s="116">
        <v>700</v>
      </c>
      <c r="L8" s="117">
        <v>3000</v>
      </c>
    </row>
    <row r="9" spans="1:12" ht="40.15" customHeight="1" x14ac:dyDescent="0.25">
      <c r="A9" s="1"/>
      <c r="B9" s="8">
        <f>'Gesamt-Einnahmen und Ausgaben'!B9</f>
        <v>4</v>
      </c>
      <c r="C9" s="97" t="str">
        <f>'Gesamt-Einnahmen und Ausgaben'!C9</f>
        <v>Erstattung von Auslagen durch Gemeinde und Dritte</v>
      </c>
      <c r="D9" s="103">
        <f t="shared" si="0"/>
        <v>0</v>
      </c>
      <c r="E9" s="23"/>
      <c r="F9" s="9">
        <f>'Gesamt-Einnahmen und Ausgaben'!F9</f>
        <v>12</v>
      </c>
      <c r="G9" s="100" t="str">
        <f>'Gesamt-Einnahmen und Ausgaben'!G9</f>
        <v>Auslagen für Gemeinde und Dritte</v>
      </c>
      <c r="H9" s="106">
        <f t="shared" si="1"/>
        <v>0</v>
      </c>
      <c r="I9" s="10"/>
      <c r="K9" s="116">
        <v>0</v>
      </c>
      <c r="L9" s="117">
        <v>0</v>
      </c>
    </row>
    <row r="10" spans="1:12" ht="40.15" customHeight="1" x14ac:dyDescent="0.25">
      <c r="A10" s="1"/>
      <c r="B10" s="8">
        <f>'Gesamt-Einnahmen und Ausgaben'!B10</f>
        <v>5</v>
      </c>
      <c r="C10" s="97" t="str">
        <f>'Gesamt-Einnahmen und Ausgaben'!C10</f>
        <v>Sonstige Einnahmen</v>
      </c>
      <c r="D10" s="103">
        <f t="shared" si="0"/>
        <v>0</v>
      </c>
      <c r="E10" s="23"/>
      <c r="F10" s="9">
        <f>'Gesamt-Einnahmen und Ausgaben'!F10</f>
        <v>13</v>
      </c>
      <c r="G10" s="100" t="str">
        <f>'Gesamt-Einnahmen und Ausgaben'!G10</f>
        <v>Sonstige Ausgaben</v>
      </c>
      <c r="H10" s="106">
        <f t="shared" si="1"/>
        <v>0</v>
      </c>
      <c r="I10" s="10"/>
      <c r="K10" s="116">
        <v>500</v>
      </c>
      <c r="L10" s="117">
        <v>500</v>
      </c>
    </row>
    <row r="11" spans="1:12" ht="40.15" customHeight="1" x14ac:dyDescent="0.25">
      <c r="A11" s="1"/>
      <c r="B11" s="8">
        <f>'Gesamt-Einnahmen und Ausgaben'!B11</f>
        <v>6</v>
      </c>
      <c r="C11" s="97" t="str">
        <f>'Gesamt-Einnahmen und Ausgaben'!C11</f>
        <v>Einzahlungen der Gemeinde</v>
      </c>
      <c r="D11" s="103">
        <f t="shared" si="0"/>
        <v>0</v>
      </c>
      <c r="E11" s="24"/>
      <c r="F11" s="9">
        <f>'Gesamt-Einnahmen und Ausgaben'!F11</f>
        <v>14</v>
      </c>
      <c r="G11" s="100" t="str">
        <f>'Gesamt-Einnahmen und Ausgaben'!G11</f>
        <v>Auszahlungen an die Gemeinde</v>
      </c>
      <c r="H11" s="106">
        <f t="shared" si="1"/>
        <v>0</v>
      </c>
      <c r="I11" s="10"/>
      <c r="K11" s="116">
        <v>0</v>
      </c>
      <c r="L11" s="117">
        <v>0</v>
      </c>
    </row>
    <row r="12" spans="1:12" ht="40.15" customHeight="1" thickBot="1" x14ac:dyDescent="0.35">
      <c r="A12" s="1"/>
      <c r="B12" s="42">
        <f>'Gesamt-Einnahmen und Ausgaben'!B12</f>
        <v>7</v>
      </c>
      <c r="C12" s="98" t="str">
        <f>'Gesamt-Einnahmen und Ausgaben'!C12</f>
        <v>Entnahme aus der Rücklage</v>
      </c>
      <c r="D12" s="104">
        <f>IF(G118&lt;0,G118*-1,0)</f>
        <v>0</v>
      </c>
      <c r="E12" s="43" t="s">
        <v>17</v>
      </c>
      <c r="F12" s="44">
        <f>'Gesamt-Einnahmen und Ausgaben'!F12</f>
        <v>15</v>
      </c>
      <c r="G12" s="101" t="str">
        <f>'Gesamt-Einnahmen und Ausgaben'!G12</f>
        <v>Zuführung zur Rücklage</v>
      </c>
      <c r="H12" s="107">
        <f>IF(G118&gt;0,G118,0)</f>
        <v>0</v>
      </c>
      <c r="I12" s="45" t="s">
        <v>17</v>
      </c>
      <c r="K12" s="81"/>
      <c r="L12" s="82"/>
    </row>
    <row r="13" spans="1:12" ht="40.5" customHeight="1" thickBot="1" x14ac:dyDescent="0.3">
      <c r="A13" s="1"/>
      <c r="B13" s="40" t="str">
        <f>'Gesamt-Einnahmen und Ausgaben'!B13</f>
        <v xml:space="preserve"> 0-7</v>
      </c>
      <c r="C13" s="108" t="str">
        <f>'Gesamt-Einnahmen und Ausgaben'!C13</f>
        <v>Gesamteinnahmen</v>
      </c>
      <c r="D13" s="109">
        <f>SUM(D5:D12)</f>
        <v>0</v>
      </c>
      <c r="E13" s="54"/>
      <c r="F13" s="41" t="str">
        <f>'Gesamt-Einnahmen und Ausgaben'!F13</f>
        <v xml:space="preserve"> 8-15</v>
      </c>
      <c r="G13" s="110" t="str">
        <f>'Gesamt-Einnahmen und Ausgaben'!G13</f>
        <v>Gesamtausgaben</v>
      </c>
      <c r="H13" s="111">
        <f>SUM(H5:H12)</f>
        <v>0</v>
      </c>
      <c r="I13" s="55" t="s">
        <v>21</v>
      </c>
      <c r="K13" s="118">
        <f>SUM(K5:K12)</f>
        <v>8400</v>
      </c>
      <c r="L13" s="118">
        <f>SUM(L5:L12)</f>
        <v>4600</v>
      </c>
    </row>
    <row r="14" spans="1:12" x14ac:dyDescent="0.25">
      <c r="A14" s="21"/>
      <c r="B14" s="21"/>
      <c r="C14" s="185" t="str">
        <f>'Gesamt-Einnahmen und Ausgaben'!C19</f>
        <v>© Landesfeuerwehrverband Schleswig-Holstein e.V.</v>
      </c>
      <c r="D14" s="21"/>
      <c r="E14" s="21"/>
      <c r="F14" s="21"/>
      <c r="G14" s="180" t="str">
        <f>'Gesamt-Einnahmen und Ausgaben'!G14</f>
        <v>Die Ausgaben werden für gegenseitig deckungsfähig erklärt.</v>
      </c>
      <c r="H14" s="21"/>
      <c r="I14" s="21"/>
      <c r="J14" s="22"/>
      <c r="K14" s="22"/>
      <c r="L14" s="22"/>
    </row>
    <row r="15" spans="1:12" ht="15.75" thickBot="1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2"/>
      <c r="K15" s="22"/>
      <c r="L15" s="22"/>
    </row>
    <row r="16" spans="1:12" ht="16.5" thickBot="1" x14ac:dyDescent="0.3">
      <c r="A16" s="218" t="s">
        <v>11</v>
      </c>
      <c r="B16" s="219" t="s">
        <v>12</v>
      </c>
      <c r="C16" s="299" t="s">
        <v>1</v>
      </c>
      <c r="D16" s="300"/>
      <c r="E16" s="301"/>
      <c r="F16" s="219" t="s">
        <v>13</v>
      </c>
      <c r="G16" s="220" t="s">
        <v>14</v>
      </c>
      <c r="H16" s="302" t="s">
        <v>15</v>
      </c>
      <c r="I16" s="302"/>
      <c r="J16" s="267" t="s">
        <v>55</v>
      </c>
      <c r="K16" s="267"/>
      <c r="L16" s="268"/>
    </row>
    <row r="17" spans="1:12" ht="19.5" customHeight="1" x14ac:dyDescent="0.25">
      <c r="A17" s="73">
        <v>1</v>
      </c>
      <c r="B17" s="64"/>
      <c r="C17" s="294"/>
      <c r="D17" s="295"/>
      <c r="E17" s="296"/>
      <c r="F17" s="62"/>
      <c r="G17" s="63"/>
      <c r="H17" s="273"/>
      <c r="I17" s="273"/>
      <c r="J17" s="269" t="str">
        <f>IF(F17=11,"In das Fox-Bestandsverzeichnis aufnehmen",IF(F17=3,"Aus dem Fox-Bestandsverzeichnis löschen"," "))</f>
        <v xml:space="preserve"> </v>
      </c>
      <c r="K17" s="269"/>
      <c r="L17" s="269"/>
    </row>
    <row r="18" spans="1:12" ht="19.5" customHeight="1" x14ac:dyDescent="0.25">
      <c r="A18" s="74">
        <v>2</v>
      </c>
      <c r="B18" s="50"/>
      <c r="C18" s="290"/>
      <c r="D18" s="291"/>
      <c r="E18" s="292"/>
      <c r="F18" s="12"/>
      <c r="G18" s="13"/>
      <c r="H18" s="270"/>
      <c r="I18" s="270"/>
      <c r="J18" s="266" t="str">
        <f t="shared" ref="J18:J81" si="2">IF(F18=11,"In das Fox-Bestandsverzeichnis aufnehmen",IF(F18=3,"Aus dem Fox-Bestandsverzeichnis löschen"," "))</f>
        <v xml:space="preserve"> </v>
      </c>
      <c r="K18" s="266"/>
      <c r="L18" s="266"/>
    </row>
    <row r="19" spans="1:12" ht="19.5" customHeight="1" x14ac:dyDescent="0.25">
      <c r="A19" s="74">
        <v>3</v>
      </c>
      <c r="B19" s="50"/>
      <c r="C19" s="290"/>
      <c r="D19" s="291"/>
      <c r="E19" s="292"/>
      <c r="F19" s="12"/>
      <c r="G19" s="13"/>
      <c r="H19" s="270"/>
      <c r="I19" s="270"/>
      <c r="J19" s="266" t="str">
        <f t="shared" si="2"/>
        <v xml:space="preserve"> </v>
      </c>
      <c r="K19" s="266"/>
      <c r="L19" s="266"/>
    </row>
    <row r="20" spans="1:12" ht="19.5" customHeight="1" x14ac:dyDescent="0.25">
      <c r="A20" s="74">
        <v>4</v>
      </c>
      <c r="B20" s="50"/>
      <c r="C20" s="290"/>
      <c r="D20" s="291"/>
      <c r="E20" s="292"/>
      <c r="F20" s="12"/>
      <c r="G20" s="13"/>
      <c r="H20" s="270"/>
      <c r="I20" s="270"/>
      <c r="J20" s="266" t="str">
        <f t="shared" si="2"/>
        <v xml:space="preserve"> </v>
      </c>
      <c r="K20" s="266"/>
      <c r="L20" s="266"/>
    </row>
    <row r="21" spans="1:12" ht="19.5" customHeight="1" x14ac:dyDescent="0.25">
      <c r="A21" s="74">
        <v>5</v>
      </c>
      <c r="B21" s="50"/>
      <c r="C21" s="290"/>
      <c r="D21" s="291"/>
      <c r="E21" s="292"/>
      <c r="F21" s="12"/>
      <c r="G21" s="13"/>
      <c r="H21" s="270"/>
      <c r="I21" s="270"/>
      <c r="J21" s="266" t="str">
        <f t="shared" si="2"/>
        <v xml:space="preserve"> </v>
      </c>
      <c r="K21" s="266"/>
      <c r="L21" s="266"/>
    </row>
    <row r="22" spans="1:12" ht="19.5" customHeight="1" x14ac:dyDescent="0.25">
      <c r="A22" s="74">
        <v>6</v>
      </c>
      <c r="B22" s="50"/>
      <c r="C22" s="290"/>
      <c r="D22" s="291"/>
      <c r="E22" s="292"/>
      <c r="F22" s="12"/>
      <c r="G22" s="13"/>
      <c r="H22" s="270"/>
      <c r="I22" s="270"/>
      <c r="J22" s="266" t="str">
        <f t="shared" si="2"/>
        <v xml:space="preserve"> </v>
      </c>
      <c r="K22" s="266"/>
      <c r="L22" s="266"/>
    </row>
    <row r="23" spans="1:12" ht="19.5" customHeight="1" x14ac:dyDescent="0.25">
      <c r="A23" s="74">
        <v>7</v>
      </c>
      <c r="B23" s="50"/>
      <c r="C23" s="290"/>
      <c r="D23" s="291"/>
      <c r="E23" s="292"/>
      <c r="F23" s="12"/>
      <c r="G23" s="13"/>
      <c r="H23" s="270"/>
      <c r="I23" s="270"/>
      <c r="J23" s="266" t="str">
        <f t="shared" si="2"/>
        <v xml:space="preserve"> </v>
      </c>
      <c r="K23" s="266"/>
      <c r="L23" s="266"/>
    </row>
    <row r="24" spans="1:12" ht="19.5" customHeight="1" x14ac:dyDescent="0.25">
      <c r="A24" s="74">
        <v>8</v>
      </c>
      <c r="B24" s="50"/>
      <c r="C24" s="290"/>
      <c r="D24" s="291"/>
      <c r="E24" s="292"/>
      <c r="F24" s="12"/>
      <c r="G24" s="13"/>
      <c r="H24" s="270"/>
      <c r="I24" s="270"/>
      <c r="J24" s="266" t="str">
        <f t="shared" si="2"/>
        <v xml:space="preserve"> </v>
      </c>
      <c r="K24" s="266"/>
      <c r="L24" s="266"/>
    </row>
    <row r="25" spans="1:12" ht="19.5" customHeight="1" x14ac:dyDescent="0.25">
      <c r="A25" s="74">
        <v>9</v>
      </c>
      <c r="B25" s="50"/>
      <c r="C25" s="290"/>
      <c r="D25" s="291"/>
      <c r="E25" s="292"/>
      <c r="F25" s="12"/>
      <c r="G25" s="13"/>
      <c r="H25" s="270"/>
      <c r="I25" s="270"/>
      <c r="J25" s="266" t="str">
        <f t="shared" si="2"/>
        <v xml:space="preserve"> </v>
      </c>
      <c r="K25" s="266"/>
      <c r="L25" s="266"/>
    </row>
    <row r="26" spans="1:12" ht="19.5" customHeight="1" x14ac:dyDescent="0.25">
      <c r="A26" s="74">
        <v>10</v>
      </c>
      <c r="B26" s="50"/>
      <c r="C26" s="290"/>
      <c r="D26" s="291"/>
      <c r="E26" s="292"/>
      <c r="F26" s="12"/>
      <c r="G26" s="13"/>
      <c r="H26" s="270"/>
      <c r="I26" s="270"/>
      <c r="J26" s="266" t="str">
        <f t="shared" si="2"/>
        <v xml:space="preserve"> </v>
      </c>
      <c r="K26" s="266"/>
      <c r="L26" s="266"/>
    </row>
    <row r="27" spans="1:12" ht="19.5" customHeight="1" x14ac:dyDescent="0.25">
      <c r="A27" s="74">
        <v>11</v>
      </c>
      <c r="B27" s="50"/>
      <c r="C27" s="290"/>
      <c r="D27" s="291"/>
      <c r="E27" s="292"/>
      <c r="F27" s="12"/>
      <c r="G27" s="13"/>
      <c r="H27" s="270"/>
      <c r="I27" s="270"/>
      <c r="J27" s="266" t="str">
        <f t="shared" si="2"/>
        <v xml:space="preserve"> </v>
      </c>
      <c r="K27" s="266"/>
      <c r="L27" s="266"/>
    </row>
    <row r="28" spans="1:12" ht="19.5" customHeight="1" x14ac:dyDescent="0.25">
      <c r="A28" s="74">
        <v>12</v>
      </c>
      <c r="B28" s="50"/>
      <c r="C28" s="290"/>
      <c r="D28" s="291"/>
      <c r="E28" s="292"/>
      <c r="F28" s="12"/>
      <c r="G28" s="13"/>
      <c r="H28" s="270"/>
      <c r="I28" s="270"/>
      <c r="J28" s="266" t="str">
        <f t="shared" si="2"/>
        <v xml:space="preserve"> </v>
      </c>
      <c r="K28" s="266"/>
      <c r="L28" s="266"/>
    </row>
    <row r="29" spans="1:12" ht="19.5" customHeight="1" x14ac:dyDescent="0.25">
      <c r="A29" s="74">
        <v>13</v>
      </c>
      <c r="B29" s="50"/>
      <c r="C29" s="290"/>
      <c r="D29" s="291"/>
      <c r="E29" s="292"/>
      <c r="F29" s="12"/>
      <c r="G29" s="13"/>
      <c r="H29" s="270"/>
      <c r="I29" s="270"/>
      <c r="J29" s="266" t="str">
        <f t="shared" si="2"/>
        <v xml:space="preserve"> </v>
      </c>
      <c r="K29" s="266"/>
      <c r="L29" s="266"/>
    </row>
    <row r="30" spans="1:12" ht="19.5" customHeight="1" x14ac:dyDescent="0.25">
      <c r="A30" s="74">
        <v>14</v>
      </c>
      <c r="B30" s="50"/>
      <c r="C30" s="290"/>
      <c r="D30" s="291"/>
      <c r="E30" s="292"/>
      <c r="F30" s="12"/>
      <c r="G30" s="13"/>
      <c r="H30" s="270"/>
      <c r="I30" s="270"/>
      <c r="J30" s="266" t="str">
        <f t="shared" si="2"/>
        <v xml:space="preserve"> </v>
      </c>
      <c r="K30" s="266"/>
      <c r="L30" s="266"/>
    </row>
    <row r="31" spans="1:12" ht="19.5" customHeight="1" x14ac:dyDescent="0.25">
      <c r="A31" s="74">
        <v>15</v>
      </c>
      <c r="B31" s="50"/>
      <c r="C31" s="290"/>
      <c r="D31" s="291"/>
      <c r="E31" s="292"/>
      <c r="F31" s="12"/>
      <c r="G31" s="13"/>
      <c r="H31" s="270"/>
      <c r="I31" s="270"/>
      <c r="J31" s="266" t="str">
        <f t="shared" si="2"/>
        <v xml:space="preserve"> </v>
      </c>
      <c r="K31" s="266"/>
      <c r="L31" s="266"/>
    </row>
    <row r="32" spans="1:12" ht="19.5" customHeight="1" x14ac:dyDescent="0.25">
      <c r="A32" s="74">
        <v>16</v>
      </c>
      <c r="B32" s="50"/>
      <c r="C32" s="290"/>
      <c r="D32" s="291"/>
      <c r="E32" s="292"/>
      <c r="F32" s="12"/>
      <c r="G32" s="13"/>
      <c r="H32" s="270"/>
      <c r="I32" s="270"/>
      <c r="J32" s="266" t="str">
        <f t="shared" si="2"/>
        <v xml:space="preserve"> </v>
      </c>
      <c r="K32" s="266"/>
      <c r="L32" s="266"/>
    </row>
    <row r="33" spans="1:12" ht="19.5" customHeight="1" x14ac:dyDescent="0.25">
      <c r="A33" s="74">
        <v>17</v>
      </c>
      <c r="B33" s="50"/>
      <c r="C33" s="290"/>
      <c r="D33" s="291"/>
      <c r="E33" s="292"/>
      <c r="F33" s="12"/>
      <c r="G33" s="13"/>
      <c r="H33" s="270"/>
      <c r="I33" s="270"/>
      <c r="J33" s="266" t="str">
        <f t="shared" si="2"/>
        <v xml:space="preserve"> </v>
      </c>
      <c r="K33" s="266"/>
      <c r="L33" s="266"/>
    </row>
    <row r="34" spans="1:12" ht="19.5" customHeight="1" x14ac:dyDescent="0.25">
      <c r="A34" s="74">
        <v>18</v>
      </c>
      <c r="B34" s="50"/>
      <c r="C34" s="290"/>
      <c r="D34" s="291"/>
      <c r="E34" s="292"/>
      <c r="F34" s="12"/>
      <c r="G34" s="13"/>
      <c r="H34" s="270"/>
      <c r="I34" s="270"/>
      <c r="J34" s="266" t="str">
        <f t="shared" si="2"/>
        <v xml:space="preserve"> </v>
      </c>
      <c r="K34" s="266"/>
      <c r="L34" s="266"/>
    </row>
    <row r="35" spans="1:12" ht="19.5" customHeight="1" x14ac:dyDescent="0.25">
      <c r="A35" s="74">
        <v>19</v>
      </c>
      <c r="B35" s="50"/>
      <c r="C35" s="290"/>
      <c r="D35" s="291"/>
      <c r="E35" s="292"/>
      <c r="F35" s="12"/>
      <c r="G35" s="13"/>
      <c r="H35" s="270"/>
      <c r="I35" s="270"/>
      <c r="J35" s="266" t="str">
        <f t="shared" si="2"/>
        <v xml:space="preserve"> </v>
      </c>
      <c r="K35" s="266"/>
      <c r="L35" s="266"/>
    </row>
    <row r="36" spans="1:12" ht="19.5" customHeight="1" x14ac:dyDescent="0.25">
      <c r="A36" s="74">
        <v>20</v>
      </c>
      <c r="B36" s="50"/>
      <c r="C36" s="290"/>
      <c r="D36" s="291"/>
      <c r="E36" s="292"/>
      <c r="F36" s="12"/>
      <c r="G36" s="13"/>
      <c r="H36" s="270"/>
      <c r="I36" s="270"/>
      <c r="J36" s="266" t="str">
        <f t="shared" si="2"/>
        <v xml:space="preserve"> </v>
      </c>
      <c r="K36" s="266"/>
      <c r="L36" s="266"/>
    </row>
    <row r="37" spans="1:12" ht="19.5" customHeight="1" x14ac:dyDescent="0.25">
      <c r="A37" s="74">
        <v>21</v>
      </c>
      <c r="B37" s="50"/>
      <c r="C37" s="290"/>
      <c r="D37" s="291"/>
      <c r="E37" s="292"/>
      <c r="F37" s="12"/>
      <c r="G37" s="13"/>
      <c r="H37" s="270"/>
      <c r="I37" s="270"/>
      <c r="J37" s="266" t="str">
        <f t="shared" si="2"/>
        <v xml:space="preserve"> </v>
      </c>
      <c r="K37" s="266"/>
      <c r="L37" s="266"/>
    </row>
    <row r="38" spans="1:12" ht="19.5" customHeight="1" x14ac:dyDescent="0.25">
      <c r="A38" s="74">
        <v>22</v>
      </c>
      <c r="B38" s="50"/>
      <c r="C38" s="290"/>
      <c r="D38" s="291"/>
      <c r="E38" s="292"/>
      <c r="F38" s="12"/>
      <c r="G38" s="13"/>
      <c r="H38" s="270"/>
      <c r="I38" s="270"/>
      <c r="J38" s="266" t="str">
        <f t="shared" si="2"/>
        <v xml:space="preserve"> </v>
      </c>
      <c r="K38" s="266"/>
      <c r="L38" s="266"/>
    </row>
    <row r="39" spans="1:12" ht="19.5" customHeight="1" x14ac:dyDescent="0.25">
      <c r="A39" s="74">
        <v>23</v>
      </c>
      <c r="B39" s="50"/>
      <c r="C39" s="290"/>
      <c r="D39" s="291"/>
      <c r="E39" s="292"/>
      <c r="F39" s="12"/>
      <c r="G39" s="13"/>
      <c r="H39" s="270"/>
      <c r="I39" s="270"/>
      <c r="J39" s="266" t="str">
        <f t="shared" si="2"/>
        <v xml:space="preserve"> </v>
      </c>
      <c r="K39" s="266"/>
      <c r="L39" s="266"/>
    </row>
    <row r="40" spans="1:12" ht="19.5" customHeight="1" x14ac:dyDescent="0.25">
      <c r="A40" s="74">
        <v>24</v>
      </c>
      <c r="B40" s="50"/>
      <c r="C40" s="290"/>
      <c r="D40" s="291"/>
      <c r="E40" s="292"/>
      <c r="F40" s="12"/>
      <c r="G40" s="13"/>
      <c r="H40" s="270"/>
      <c r="I40" s="270"/>
      <c r="J40" s="266" t="str">
        <f t="shared" si="2"/>
        <v xml:space="preserve"> </v>
      </c>
      <c r="K40" s="266"/>
      <c r="L40" s="266"/>
    </row>
    <row r="41" spans="1:12" ht="19.5" customHeight="1" x14ac:dyDescent="0.25">
      <c r="A41" s="74">
        <v>25</v>
      </c>
      <c r="B41" s="50"/>
      <c r="C41" s="290"/>
      <c r="D41" s="291"/>
      <c r="E41" s="292"/>
      <c r="F41" s="12"/>
      <c r="G41" s="13"/>
      <c r="H41" s="270"/>
      <c r="I41" s="270"/>
      <c r="J41" s="266" t="str">
        <f t="shared" si="2"/>
        <v xml:space="preserve"> </v>
      </c>
      <c r="K41" s="266"/>
      <c r="L41" s="266"/>
    </row>
    <row r="42" spans="1:12" ht="19.5" customHeight="1" x14ac:dyDescent="0.25">
      <c r="A42" s="74">
        <v>26</v>
      </c>
      <c r="B42" s="50"/>
      <c r="C42" s="290"/>
      <c r="D42" s="291"/>
      <c r="E42" s="292"/>
      <c r="F42" s="12"/>
      <c r="G42" s="13"/>
      <c r="H42" s="270"/>
      <c r="I42" s="270"/>
      <c r="J42" s="266" t="str">
        <f t="shared" si="2"/>
        <v xml:space="preserve"> </v>
      </c>
      <c r="K42" s="266"/>
      <c r="L42" s="266"/>
    </row>
    <row r="43" spans="1:12" ht="19.5" customHeight="1" x14ac:dyDescent="0.25">
      <c r="A43" s="74">
        <v>27</v>
      </c>
      <c r="B43" s="50"/>
      <c r="C43" s="290"/>
      <c r="D43" s="291"/>
      <c r="E43" s="292"/>
      <c r="F43" s="12"/>
      <c r="G43" s="13"/>
      <c r="H43" s="270"/>
      <c r="I43" s="270"/>
      <c r="J43" s="266" t="str">
        <f t="shared" si="2"/>
        <v xml:space="preserve"> </v>
      </c>
      <c r="K43" s="266"/>
      <c r="L43" s="266"/>
    </row>
    <row r="44" spans="1:12" ht="19.5" customHeight="1" x14ac:dyDescent="0.25">
      <c r="A44" s="74">
        <v>28</v>
      </c>
      <c r="B44" s="50"/>
      <c r="C44" s="290"/>
      <c r="D44" s="291"/>
      <c r="E44" s="292"/>
      <c r="F44" s="12"/>
      <c r="G44" s="13"/>
      <c r="H44" s="270"/>
      <c r="I44" s="270"/>
      <c r="J44" s="266" t="str">
        <f t="shared" si="2"/>
        <v xml:space="preserve"> </v>
      </c>
      <c r="K44" s="266"/>
      <c r="L44" s="266"/>
    </row>
    <row r="45" spans="1:12" ht="19.5" customHeight="1" x14ac:dyDescent="0.25">
      <c r="A45" s="74">
        <v>29</v>
      </c>
      <c r="B45" s="50"/>
      <c r="C45" s="290"/>
      <c r="D45" s="291"/>
      <c r="E45" s="292"/>
      <c r="F45" s="12"/>
      <c r="G45" s="13"/>
      <c r="H45" s="270"/>
      <c r="I45" s="270"/>
      <c r="J45" s="266" t="str">
        <f t="shared" si="2"/>
        <v xml:space="preserve"> </v>
      </c>
      <c r="K45" s="266"/>
      <c r="L45" s="266"/>
    </row>
    <row r="46" spans="1:12" ht="19.5" customHeight="1" x14ac:dyDescent="0.25">
      <c r="A46" s="74">
        <v>30</v>
      </c>
      <c r="B46" s="50"/>
      <c r="C46" s="290"/>
      <c r="D46" s="291"/>
      <c r="E46" s="292"/>
      <c r="F46" s="12"/>
      <c r="G46" s="13"/>
      <c r="H46" s="270"/>
      <c r="I46" s="270"/>
      <c r="J46" s="266" t="str">
        <f t="shared" si="2"/>
        <v xml:space="preserve"> </v>
      </c>
      <c r="K46" s="266"/>
      <c r="L46" s="266"/>
    </row>
    <row r="47" spans="1:12" ht="19.5" customHeight="1" x14ac:dyDescent="0.25">
      <c r="A47" s="74">
        <v>31</v>
      </c>
      <c r="B47" s="50"/>
      <c r="C47" s="290"/>
      <c r="D47" s="291"/>
      <c r="E47" s="292"/>
      <c r="F47" s="12"/>
      <c r="G47" s="13"/>
      <c r="H47" s="270"/>
      <c r="I47" s="270"/>
      <c r="J47" s="266" t="str">
        <f t="shared" si="2"/>
        <v xml:space="preserve"> </v>
      </c>
      <c r="K47" s="266"/>
      <c r="L47" s="266"/>
    </row>
    <row r="48" spans="1:12" ht="19.5" customHeight="1" x14ac:dyDescent="0.25">
      <c r="A48" s="74">
        <v>32</v>
      </c>
      <c r="B48" s="50"/>
      <c r="C48" s="290"/>
      <c r="D48" s="291"/>
      <c r="E48" s="292"/>
      <c r="F48" s="12"/>
      <c r="G48" s="13"/>
      <c r="H48" s="270"/>
      <c r="I48" s="270"/>
      <c r="J48" s="266" t="str">
        <f t="shared" si="2"/>
        <v xml:space="preserve"> </v>
      </c>
      <c r="K48" s="266"/>
      <c r="L48" s="266"/>
    </row>
    <row r="49" spans="1:12" ht="19.5" customHeight="1" x14ac:dyDescent="0.25">
      <c r="A49" s="74">
        <v>33</v>
      </c>
      <c r="B49" s="50"/>
      <c r="C49" s="290"/>
      <c r="D49" s="291"/>
      <c r="E49" s="292"/>
      <c r="F49" s="12"/>
      <c r="G49" s="13"/>
      <c r="H49" s="270"/>
      <c r="I49" s="270"/>
      <c r="J49" s="266" t="str">
        <f t="shared" si="2"/>
        <v xml:space="preserve"> </v>
      </c>
      <c r="K49" s="266"/>
      <c r="L49" s="266"/>
    </row>
    <row r="50" spans="1:12" ht="19.5" customHeight="1" x14ac:dyDescent="0.25">
      <c r="A50" s="74">
        <v>34</v>
      </c>
      <c r="B50" s="50"/>
      <c r="C50" s="290"/>
      <c r="D50" s="291"/>
      <c r="E50" s="292"/>
      <c r="F50" s="12"/>
      <c r="G50" s="13"/>
      <c r="H50" s="270"/>
      <c r="I50" s="270"/>
      <c r="J50" s="266" t="str">
        <f t="shared" si="2"/>
        <v xml:space="preserve"> </v>
      </c>
      <c r="K50" s="266"/>
      <c r="L50" s="266"/>
    </row>
    <row r="51" spans="1:12" ht="19.5" customHeight="1" x14ac:dyDescent="0.25">
      <c r="A51" s="74">
        <v>35</v>
      </c>
      <c r="B51" s="50"/>
      <c r="C51" s="290"/>
      <c r="D51" s="291"/>
      <c r="E51" s="292"/>
      <c r="F51" s="12"/>
      <c r="G51" s="13"/>
      <c r="H51" s="270"/>
      <c r="I51" s="270"/>
      <c r="J51" s="266" t="str">
        <f t="shared" si="2"/>
        <v xml:space="preserve"> </v>
      </c>
      <c r="K51" s="266"/>
      <c r="L51" s="266"/>
    </row>
    <row r="52" spans="1:12" ht="19.5" customHeight="1" x14ac:dyDescent="0.25">
      <c r="A52" s="74">
        <v>36</v>
      </c>
      <c r="B52" s="50"/>
      <c r="C52" s="290"/>
      <c r="D52" s="291"/>
      <c r="E52" s="292"/>
      <c r="F52" s="12"/>
      <c r="G52" s="13"/>
      <c r="H52" s="270"/>
      <c r="I52" s="270"/>
      <c r="J52" s="266" t="str">
        <f t="shared" si="2"/>
        <v xml:space="preserve"> </v>
      </c>
      <c r="K52" s="266"/>
      <c r="L52" s="266"/>
    </row>
    <row r="53" spans="1:12" ht="19.5" customHeight="1" x14ac:dyDescent="0.25">
      <c r="A53" s="74">
        <v>37</v>
      </c>
      <c r="B53" s="50"/>
      <c r="C53" s="290"/>
      <c r="D53" s="291"/>
      <c r="E53" s="292"/>
      <c r="F53" s="12"/>
      <c r="G53" s="13"/>
      <c r="H53" s="270"/>
      <c r="I53" s="270"/>
      <c r="J53" s="266" t="str">
        <f t="shared" si="2"/>
        <v xml:space="preserve"> </v>
      </c>
      <c r="K53" s="266"/>
      <c r="L53" s="266"/>
    </row>
    <row r="54" spans="1:12" ht="19.5" customHeight="1" x14ac:dyDescent="0.25">
      <c r="A54" s="74">
        <v>38</v>
      </c>
      <c r="B54" s="50"/>
      <c r="C54" s="290"/>
      <c r="D54" s="291"/>
      <c r="E54" s="292"/>
      <c r="F54" s="12"/>
      <c r="G54" s="13"/>
      <c r="H54" s="270"/>
      <c r="I54" s="270"/>
      <c r="J54" s="266" t="str">
        <f t="shared" si="2"/>
        <v xml:space="preserve"> </v>
      </c>
      <c r="K54" s="266"/>
      <c r="L54" s="266"/>
    </row>
    <row r="55" spans="1:12" ht="19.5" customHeight="1" x14ac:dyDescent="0.25">
      <c r="A55" s="74">
        <v>39</v>
      </c>
      <c r="B55" s="50"/>
      <c r="C55" s="290"/>
      <c r="D55" s="291"/>
      <c r="E55" s="292"/>
      <c r="F55" s="12"/>
      <c r="G55" s="13"/>
      <c r="H55" s="270"/>
      <c r="I55" s="270"/>
      <c r="J55" s="266" t="str">
        <f t="shared" si="2"/>
        <v xml:space="preserve"> </v>
      </c>
      <c r="K55" s="266"/>
      <c r="L55" s="266"/>
    </row>
    <row r="56" spans="1:12" ht="19.5" customHeight="1" x14ac:dyDescent="0.25">
      <c r="A56" s="74">
        <v>40</v>
      </c>
      <c r="B56" s="50"/>
      <c r="C56" s="290"/>
      <c r="D56" s="291"/>
      <c r="E56" s="292"/>
      <c r="F56" s="12"/>
      <c r="G56" s="13"/>
      <c r="H56" s="270"/>
      <c r="I56" s="270"/>
      <c r="J56" s="266" t="str">
        <f t="shared" si="2"/>
        <v xml:space="preserve"> </v>
      </c>
      <c r="K56" s="266"/>
      <c r="L56" s="266"/>
    </row>
    <row r="57" spans="1:12" ht="19.5" customHeight="1" x14ac:dyDescent="0.25">
      <c r="A57" s="74">
        <v>41</v>
      </c>
      <c r="B57" s="50"/>
      <c r="C57" s="290"/>
      <c r="D57" s="291"/>
      <c r="E57" s="292"/>
      <c r="F57" s="12"/>
      <c r="G57" s="13"/>
      <c r="H57" s="270"/>
      <c r="I57" s="270"/>
      <c r="J57" s="266" t="str">
        <f t="shared" si="2"/>
        <v xml:space="preserve"> </v>
      </c>
      <c r="K57" s="266"/>
      <c r="L57" s="266"/>
    </row>
    <row r="58" spans="1:12" ht="19.5" customHeight="1" x14ac:dyDescent="0.25">
      <c r="A58" s="74">
        <v>42</v>
      </c>
      <c r="B58" s="50"/>
      <c r="C58" s="290"/>
      <c r="D58" s="291"/>
      <c r="E58" s="292"/>
      <c r="F58" s="12"/>
      <c r="G58" s="13"/>
      <c r="H58" s="270"/>
      <c r="I58" s="270"/>
      <c r="J58" s="266" t="str">
        <f t="shared" si="2"/>
        <v xml:space="preserve"> </v>
      </c>
      <c r="K58" s="266"/>
      <c r="L58" s="266"/>
    </row>
    <row r="59" spans="1:12" ht="19.5" customHeight="1" x14ac:dyDescent="0.25">
      <c r="A59" s="74">
        <v>43</v>
      </c>
      <c r="B59" s="50"/>
      <c r="C59" s="290"/>
      <c r="D59" s="291"/>
      <c r="E59" s="292"/>
      <c r="F59" s="12"/>
      <c r="G59" s="13"/>
      <c r="H59" s="270"/>
      <c r="I59" s="270"/>
      <c r="J59" s="266" t="str">
        <f t="shared" si="2"/>
        <v xml:space="preserve"> </v>
      </c>
      <c r="K59" s="266"/>
      <c r="L59" s="266"/>
    </row>
    <row r="60" spans="1:12" ht="19.5" customHeight="1" x14ac:dyDescent="0.25">
      <c r="A60" s="74">
        <v>44</v>
      </c>
      <c r="B60" s="50"/>
      <c r="C60" s="290"/>
      <c r="D60" s="291"/>
      <c r="E60" s="292"/>
      <c r="F60" s="12"/>
      <c r="G60" s="13"/>
      <c r="H60" s="270"/>
      <c r="I60" s="270"/>
      <c r="J60" s="266" t="str">
        <f t="shared" si="2"/>
        <v xml:space="preserve"> </v>
      </c>
      <c r="K60" s="266"/>
      <c r="L60" s="266"/>
    </row>
    <row r="61" spans="1:12" ht="19.5" customHeight="1" x14ac:dyDescent="0.25">
      <c r="A61" s="74">
        <v>45</v>
      </c>
      <c r="B61" s="50"/>
      <c r="C61" s="290"/>
      <c r="D61" s="291"/>
      <c r="E61" s="292"/>
      <c r="F61" s="12"/>
      <c r="G61" s="13"/>
      <c r="H61" s="270"/>
      <c r="I61" s="270"/>
      <c r="J61" s="266" t="str">
        <f t="shared" si="2"/>
        <v xml:space="preserve"> </v>
      </c>
      <c r="K61" s="266"/>
      <c r="L61" s="266"/>
    </row>
    <row r="62" spans="1:12" ht="19.5" customHeight="1" x14ac:dyDescent="0.25">
      <c r="A62" s="74">
        <v>46</v>
      </c>
      <c r="B62" s="50"/>
      <c r="C62" s="290"/>
      <c r="D62" s="291"/>
      <c r="E62" s="292"/>
      <c r="F62" s="12"/>
      <c r="G62" s="13"/>
      <c r="H62" s="270"/>
      <c r="I62" s="270"/>
      <c r="J62" s="266" t="str">
        <f t="shared" si="2"/>
        <v xml:space="preserve"> </v>
      </c>
      <c r="K62" s="266"/>
      <c r="L62" s="266"/>
    </row>
    <row r="63" spans="1:12" ht="19.5" customHeight="1" x14ac:dyDescent="0.25">
      <c r="A63" s="74">
        <v>47</v>
      </c>
      <c r="B63" s="50"/>
      <c r="C63" s="290"/>
      <c r="D63" s="291"/>
      <c r="E63" s="292"/>
      <c r="F63" s="12"/>
      <c r="G63" s="13"/>
      <c r="H63" s="270"/>
      <c r="I63" s="270"/>
      <c r="J63" s="266" t="str">
        <f t="shared" si="2"/>
        <v xml:space="preserve"> </v>
      </c>
      <c r="K63" s="266"/>
      <c r="L63" s="266"/>
    </row>
    <row r="64" spans="1:12" ht="19.5" customHeight="1" x14ac:dyDescent="0.25">
      <c r="A64" s="74">
        <v>48</v>
      </c>
      <c r="B64" s="50"/>
      <c r="C64" s="290"/>
      <c r="D64" s="291"/>
      <c r="E64" s="292"/>
      <c r="F64" s="12"/>
      <c r="G64" s="13"/>
      <c r="H64" s="270"/>
      <c r="I64" s="270"/>
      <c r="J64" s="266" t="str">
        <f t="shared" si="2"/>
        <v xml:space="preserve"> </v>
      </c>
      <c r="K64" s="266"/>
      <c r="L64" s="266"/>
    </row>
    <row r="65" spans="1:12" ht="19.5" customHeight="1" x14ac:dyDescent="0.25">
      <c r="A65" s="74">
        <v>49</v>
      </c>
      <c r="B65" s="50"/>
      <c r="C65" s="290"/>
      <c r="D65" s="291"/>
      <c r="E65" s="292"/>
      <c r="F65" s="12"/>
      <c r="G65" s="13"/>
      <c r="H65" s="270"/>
      <c r="I65" s="270"/>
      <c r="J65" s="266" t="str">
        <f t="shared" si="2"/>
        <v xml:space="preserve"> </v>
      </c>
      <c r="K65" s="266"/>
      <c r="L65" s="266"/>
    </row>
    <row r="66" spans="1:12" ht="19.5" customHeight="1" x14ac:dyDescent="0.25">
      <c r="A66" s="74">
        <v>50</v>
      </c>
      <c r="B66" s="50"/>
      <c r="C66" s="290"/>
      <c r="D66" s="291"/>
      <c r="E66" s="292"/>
      <c r="F66" s="12"/>
      <c r="G66" s="13"/>
      <c r="H66" s="270"/>
      <c r="I66" s="270"/>
      <c r="J66" s="266" t="str">
        <f t="shared" si="2"/>
        <v xml:space="preserve"> </v>
      </c>
      <c r="K66" s="266"/>
      <c r="L66" s="266"/>
    </row>
    <row r="67" spans="1:12" ht="19.5" customHeight="1" x14ac:dyDescent="0.25">
      <c r="A67" s="74">
        <v>51</v>
      </c>
      <c r="B67" s="50"/>
      <c r="C67" s="290"/>
      <c r="D67" s="291"/>
      <c r="E67" s="292"/>
      <c r="F67" s="12"/>
      <c r="G67" s="13"/>
      <c r="H67" s="270"/>
      <c r="I67" s="270"/>
      <c r="J67" s="266" t="str">
        <f t="shared" si="2"/>
        <v xml:space="preserve"> </v>
      </c>
      <c r="K67" s="266"/>
      <c r="L67" s="266"/>
    </row>
    <row r="68" spans="1:12" ht="19.5" customHeight="1" x14ac:dyDescent="0.25">
      <c r="A68" s="74">
        <v>52</v>
      </c>
      <c r="B68" s="50"/>
      <c r="C68" s="290"/>
      <c r="D68" s="291"/>
      <c r="E68" s="292"/>
      <c r="F68" s="12"/>
      <c r="G68" s="13"/>
      <c r="H68" s="270"/>
      <c r="I68" s="270"/>
      <c r="J68" s="266" t="str">
        <f t="shared" si="2"/>
        <v xml:space="preserve"> </v>
      </c>
      <c r="K68" s="266"/>
      <c r="L68" s="266"/>
    </row>
    <row r="69" spans="1:12" ht="19.5" customHeight="1" x14ac:dyDescent="0.25">
      <c r="A69" s="74">
        <v>53</v>
      </c>
      <c r="B69" s="50"/>
      <c r="C69" s="290"/>
      <c r="D69" s="291"/>
      <c r="E69" s="292"/>
      <c r="F69" s="12"/>
      <c r="G69" s="13"/>
      <c r="H69" s="270"/>
      <c r="I69" s="270"/>
      <c r="J69" s="266" t="str">
        <f t="shared" si="2"/>
        <v xml:space="preserve"> </v>
      </c>
      <c r="K69" s="266"/>
      <c r="L69" s="266"/>
    </row>
    <row r="70" spans="1:12" ht="19.5" customHeight="1" x14ac:dyDescent="0.25">
      <c r="A70" s="74">
        <v>54</v>
      </c>
      <c r="B70" s="50"/>
      <c r="C70" s="290"/>
      <c r="D70" s="291"/>
      <c r="E70" s="292"/>
      <c r="F70" s="12"/>
      <c r="G70" s="13"/>
      <c r="H70" s="270"/>
      <c r="I70" s="270"/>
      <c r="J70" s="266" t="str">
        <f t="shared" si="2"/>
        <v xml:space="preserve"> </v>
      </c>
      <c r="K70" s="266"/>
      <c r="L70" s="266"/>
    </row>
    <row r="71" spans="1:12" ht="19.5" customHeight="1" x14ac:dyDescent="0.25">
      <c r="A71" s="74">
        <v>55</v>
      </c>
      <c r="B71" s="50"/>
      <c r="C71" s="290"/>
      <c r="D71" s="291"/>
      <c r="E71" s="292"/>
      <c r="F71" s="12"/>
      <c r="G71" s="13"/>
      <c r="H71" s="270"/>
      <c r="I71" s="270"/>
      <c r="J71" s="266" t="str">
        <f t="shared" si="2"/>
        <v xml:space="preserve"> </v>
      </c>
      <c r="K71" s="266"/>
      <c r="L71" s="266"/>
    </row>
    <row r="72" spans="1:12" ht="19.5" customHeight="1" x14ac:dyDescent="0.25">
      <c r="A72" s="74">
        <v>56</v>
      </c>
      <c r="B72" s="50"/>
      <c r="C72" s="290"/>
      <c r="D72" s="291"/>
      <c r="E72" s="292"/>
      <c r="F72" s="12"/>
      <c r="G72" s="13"/>
      <c r="H72" s="270"/>
      <c r="I72" s="270"/>
      <c r="J72" s="266" t="str">
        <f t="shared" si="2"/>
        <v xml:space="preserve"> </v>
      </c>
      <c r="K72" s="266"/>
      <c r="L72" s="266"/>
    </row>
    <row r="73" spans="1:12" ht="19.5" customHeight="1" x14ac:dyDescent="0.25">
      <c r="A73" s="74">
        <v>57</v>
      </c>
      <c r="B73" s="50"/>
      <c r="C73" s="290"/>
      <c r="D73" s="291"/>
      <c r="E73" s="292"/>
      <c r="F73" s="12"/>
      <c r="G73" s="13"/>
      <c r="H73" s="270"/>
      <c r="I73" s="270"/>
      <c r="J73" s="266" t="str">
        <f t="shared" si="2"/>
        <v xml:space="preserve"> </v>
      </c>
      <c r="K73" s="266"/>
      <c r="L73" s="266"/>
    </row>
    <row r="74" spans="1:12" ht="19.5" customHeight="1" x14ac:dyDescent="0.25">
      <c r="A74" s="74">
        <v>58</v>
      </c>
      <c r="B74" s="50"/>
      <c r="C74" s="290"/>
      <c r="D74" s="291"/>
      <c r="E74" s="292"/>
      <c r="F74" s="12"/>
      <c r="G74" s="13"/>
      <c r="H74" s="270"/>
      <c r="I74" s="270"/>
      <c r="J74" s="266" t="str">
        <f t="shared" si="2"/>
        <v xml:space="preserve"> </v>
      </c>
      <c r="K74" s="266"/>
      <c r="L74" s="266"/>
    </row>
    <row r="75" spans="1:12" ht="19.5" customHeight="1" x14ac:dyDescent="0.25">
      <c r="A75" s="74">
        <v>59</v>
      </c>
      <c r="B75" s="50"/>
      <c r="C75" s="290"/>
      <c r="D75" s="291"/>
      <c r="E75" s="292"/>
      <c r="F75" s="12"/>
      <c r="G75" s="13"/>
      <c r="H75" s="270"/>
      <c r="I75" s="270"/>
      <c r="J75" s="266" t="str">
        <f t="shared" si="2"/>
        <v xml:space="preserve"> </v>
      </c>
      <c r="K75" s="266"/>
      <c r="L75" s="266"/>
    </row>
    <row r="76" spans="1:12" ht="19.5" customHeight="1" x14ac:dyDescent="0.25">
      <c r="A76" s="74">
        <v>60</v>
      </c>
      <c r="B76" s="50"/>
      <c r="C76" s="290"/>
      <c r="D76" s="291"/>
      <c r="E76" s="292"/>
      <c r="F76" s="12"/>
      <c r="G76" s="13"/>
      <c r="H76" s="270"/>
      <c r="I76" s="270"/>
      <c r="J76" s="266" t="str">
        <f t="shared" si="2"/>
        <v xml:space="preserve"> </v>
      </c>
      <c r="K76" s="266"/>
      <c r="L76" s="266"/>
    </row>
    <row r="77" spans="1:12" ht="19.5" customHeight="1" x14ac:dyDescent="0.25">
      <c r="A77" s="74">
        <v>61</v>
      </c>
      <c r="B77" s="50"/>
      <c r="C77" s="290"/>
      <c r="D77" s="291"/>
      <c r="E77" s="292"/>
      <c r="F77" s="12"/>
      <c r="G77" s="13"/>
      <c r="H77" s="270"/>
      <c r="I77" s="270"/>
      <c r="J77" s="266" t="str">
        <f t="shared" si="2"/>
        <v xml:space="preserve"> </v>
      </c>
      <c r="K77" s="266"/>
      <c r="L77" s="266"/>
    </row>
    <row r="78" spans="1:12" ht="19.5" customHeight="1" x14ac:dyDescent="0.25">
      <c r="A78" s="74">
        <v>62</v>
      </c>
      <c r="B78" s="50"/>
      <c r="C78" s="290"/>
      <c r="D78" s="291"/>
      <c r="E78" s="292"/>
      <c r="F78" s="12"/>
      <c r="G78" s="13"/>
      <c r="H78" s="270"/>
      <c r="I78" s="270"/>
      <c r="J78" s="266" t="str">
        <f t="shared" si="2"/>
        <v xml:space="preserve"> </v>
      </c>
      <c r="K78" s="266"/>
      <c r="L78" s="266"/>
    </row>
    <row r="79" spans="1:12" ht="19.5" customHeight="1" x14ac:dyDescent="0.25">
      <c r="A79" s="74">
        <v>63</v>
      </c>
      <c r="B79" s="50"/>
      <c r="C79" s="290"/>
      <c r="D79" s="291"/>
      <c r="E79" s="292"/>
      <c r="F79" s="12"/>
      <c r="G79" s="13"/>
      <c r="H79" s="270"/>
      <c r="I79" s="270"/>
      <c r="J79" s="266" t="str">
        <f t="shared" si="2"/>
        <v xml:space="preserve"> </v>
      </c>
      <c r="K79" s="266"/>
      <c r="L79" s="266"/>
    </row>
    <row r="80" spans="1:12" ht="19.5" customHeight="1" x14ac:dyDescent="0.25">
      <c r="A80" s="74">
        <v>64</v>
      </c>
      <c r="B80" s="50"/>
      <c r="C80" s="290"/>
      <c r="D80" s="291"/>
      <c r="E80" s="292"/>
      <c r="F80" s="12"/>
      <c r="G80" s="13"/>
      <c r="H80" s="270"/>
      <c r="I80" s="270"/>
      <c r="J80" s="266" t="str">
        <f t="shared" si="2"/>
        <v xml:space="preserve"> </v>
      </c>
      <c r="K80" s="266"/>
      <c r="L80" s="266"/>
    </row>
    <row r="81" spans="1:12" ht="19.5" customHeight="1" x14ac:dyDescent="0.25">
      <c r="A81" s="74">
        <v>65</v>
      </c>
      <c r="B81" s="50"/>
      <c r="C81" s="290"/>
      <c r="D81" s="291"/>
      <c r="E81" s="292"/>
      <c r="F81" s="12"/>
      <c r="G81" s="13"/>
      <c r="H81" s="270"/>
      <c r="I81" s="270"/>
      <c r="J81" s="266" t="str">
        <f t="shared" si="2"/>
        <v xml:space="preserve"> </v>
      </c>
      <c r="K81" s="266"/>
      <c r="L81" s="266"/>
    </row>
    <row r="82" spans="1:12" ht="19.5" customHeight="1" x14ac:dyDescent="0.25">
      <c r="A82" s="74">
        <v>66</v>
      </c>
      <c r="B82" s="50"/>
      <c r="C82" s="290"/>
      <c r="D82" s="291"/>
      <c r="E82" s="292"/>
      <c r="F82" s="12"/>
      <c r="G82" s="13"/>
      <c r="H82" s="270"/>
      <c r="I82" s="270"/>
      <c r="J82" s="266" t="str">
        <f t="shared" ref="J82:J116" si="3">IF(F82=11,"In das Fox-Bestandsverzeichnis aufnehmen",IF(F82=3,"Aus dem Fox-Bestandsverzeichnis löschen"," "))</f>
        <v xml:space="preserve"> </v>
      </c>
      <c r="K82" s="266"/>
      <c r="L82" s="266"/>
    </row>
    <row r="83" spans="1:12" ht="19.5" customHeight="1" x14ac:dyDescent="0.25">
      <c r="A83" s="74">
        <v>67</v>
      </c>
      <c r="B83" s="50"/>
      <c r="C83" s="290"/>
      <c r="D83" s="291"/>
      <c r="E83" s="292"/>
      <c r="F83" s="12"/>
      <c r="G83" s="13"/>
      <c r="H83" s="270"/>
      <c r="I83" s="270"/>
      <c r="J83" s="266" t="str">
        <f t="shared" si="3"/>
        <v xml:space="preserve"> </v>
      </c>
      <c r="K83" s="266"/>
      <c r="L83" s="266"/>
    </row>
    <row r="84" spans="1:12" ht="19.5" customHeight="1" x14ac:dyDescent="0.25">
      <c r="A84" s="74">
        <v>68</v>
      </c>
      <c r="B84" s="50"/>
      <c r="C84" s="290"/>
      <c r="D84" s="291"/>
      <c r="E84" s="292"/>
      <c r="F84" s="12"/>
      <c r="G84" s="13"/>
      <c r="H84" s="270"/>
      <c r="I84" s="270"/>
      <c r="J84" s="266" t="str">
        <f t="shared" si="3"/>
        <v xml:space="preserve"> </v>
      </c>
      <c r="K84" s="266"/>
      <c r="L84" s="266"/>
    </row>
    <row r="85" spans="1:12" ht="19.5" customHeight="1" x14ac:dyDescent="0.25">
      <c r="A85" s="74">
        <v>69</v>
      </c>
      <c r="B85" s="50"/>
      <c r="C85" s="290"/>
      <c r="D85" s="291"/>
      <c r="E85" s="292"/>
      <c r="F85" s="12"/>
      <c r="G85" s="13"/>
      <c r="H85" s="270"/>
      <c r="I85" s="270"/>
      <c r="J85" s="266" t="str">
        <f t="shared" si="3"/>
        <v xml:space="preserve"> </v>
      </c>
      <c r="K85" s="266"/>
      <c r="L85" s="266"/>
    </row>
    <row r="86" spans="1:12" ht="19.5" customHeight="1" x14ac:dyDescent="0.25">
      <c r="A86" s="74">
        <v>70</v>
      </c>
      <c r="B86" s="50"/>
      <c r="C86" s="290"/>
      <c r="D86" s="291"/>
      <c r="E86" s="292"/>
      <c r="F86" s="12"/>
      <c r="G86" s="13"/>
      <c r="H86" s="270"/>
      <c r="I86" s="270"/>
      <c r="J86" s="266" t="str">
        <f t="shared" si="3"/>
        <v xml:space="preserve"> </v>
      </c>
      <c r="K86" s="266"/>
      <c r="L86" s="266"/>
    </row>
    <row r="87" spans="1:12" ht="19.5" customHeight="1" x14ac:dyDescent="0.25">
      <c r="A87" s="74">
        <v>71</v>
      </c>
      <c r="B87" s="50"/>
      <c r="C87" s="290"/>
      <c r="D87" s="291"/>
      <c r="E87" s="292"/>
      <c r="F87" s="12"/>
      <c r="G87" s="13"/>
      <c r="H87" s="270"/>
      <c r="I87" s="270"/>
      <c r="J87" s="266" t="str">
        <f t="shared" si="3"/>
        <v xml:space="preserve"> </v>
      </c>
      <c r="K87" s="266"/>
      <c r="L87" s="266"/>
    </row>
    <row r="88" spans="1:12" ht="19.5" customHeight="1" x14ac:dyDescent="0.25">
      <c r="A88" s="74">
        <v>72</v>
      </c>
      <c r="B88" s="50"/>
      <c r="C88" s="290"/>
      <c r="D88" s="291"/>
      <c r="E88" s="292"/>
      <c r="F88" s="12"/>
      <c r="G88" s="13"/>
      <c r="H88" s="270"/>
      <c r="I88" s="270"/>
      <c r="J88" s="266" t="str">
        <f t="shared" si="3"/>
        <v xml:space="preserve"> </v>
      </c>
      <c r="K88" s="266"/>
      <c r="L88" s="266"/>
    </row>
    <row r="89" spans="1:12" ht="19.5" customHeight="1" x14ac:dyDescent="0.25">
      <c r="A89" s="74">
        <v>73</v>
      </c>
      <c r="B89" s="50"/>
      <c r="C89" s="290"/>
      <c r="D89" s="291"/>
      <c r="E89" s="292"/>
      <c r="F89" s="12"/>
      <c r="G89" s="13"/>
      <c r="H89" s="270"/>
      <c r="I89" s="270"/>
      <c r="J89" s="266" t="str">
        <f t="shared" si="3"/>
        <v xml:space="preserve"> </v>
      </c>
      <c r="K89" s="266"/>
      <c r="L89" s="266"/>
    </row>
    <row r="90" spans="1:12" ht="19.5" customHeight="1" x14ac:dyDescent="0.25">
      <c r="A90" s="74">
        <v>74</v>
      </c>
      <c r="B90" s="50"/>
      <c r="C90" s="290"/>
      <c r="D90" s="291"/>
      <c r="E90" s="292"/>
      <c r="F90" s="12"/>
      <c r="G90" s="13"/>
      <c r="H90" s="270"/>
      <c r="I90" s="270"/>
      <c r="J90" s="266" t="str">
        <f t="shared" si="3"/>
        <v xml:space="preserve"> </v>
      </c>
      <c r="K90" s="266"/>
      <c r="L90" s="266"/>
    </row>
    <row r="91" spans="1:12" ht="19.5" customHeight="1" x14ac:dyDescent="0.25">
      <c r="A91" s="74">
        <v>75</v>
      </c>
      <c r="B91" s="50"/>
      <c r="C91" s="290"/>
      <c r="D91" s="291"/>
      <c r="E91" s="292"/>
      <c r="F91" s="12"/>
      <c r="G91" s="13"/>
      <c r="H91" s="270"/>
      <c r="I91" s="270"/>
      <c r="J91" s="266" t="str">
        <f t="shared" si="3"/>
        <v xml:space="preserve"> </v>
      </c>
      <c r="K91" s="266"/>
      <c r="L91" s="266"/>
    </row>
    <row r="92" spans="1:12" ht="19.5" customHeight="1" x14ac:dyDescent="0.25">
      <c r="A92" s="74">
        <v>76</v>
      </c>
      <c r="B92" s="50"/>
      <c r="C92" s="290"/>
      <c r="D92" s="291"/>
      <c r="E92" s="292"/>
      <c r="F92" s="12"/>
      <c r="G92" s="13"/>
      <c r="H92" s="270"/>
      <c r="I92" s="270"/>
      <c r="J92" s="266" t="str">
        <f t="shared" si="3"/>
        <v xml:space="preserve"> </v>
      </c>
      <c r="K92" s="266"/>
      <c r="L92" s="266"/>
    </row>
    <row r="93" spans="1:12" ht="19.5" customHeight="1" x14ac:dyDescent="0.25">
      <c r="A93" s="74">
        <v>77</v>
      </c>
      <c r="B93" s="50"/>
      <c r="C93" s="290"/>
      <c r="D93" s="291"/>
      <c r="E93" s="292"/>
      <c r="F93" s="12"/>
      <c r="G93" s="13"/>
      <c r="H93" s="270"/>
      <c r="I93" s="270"/>
      <c r="J93" s="266" t="str">
        <f t="shared" si="3"/>
        <v xml:space="preserve"> </v>
      </c>
      <c r="K93" s="266"/>
      <c r="L93" s="266"/>
    </row>
    <row r="94" spans="1:12" ht="19.5" customHeight="1" x14ac:dyDescent="0.25">
      <c r="A94" s="74">
        <v>78</v>
      </c>
      <c r="B94" s="50"/>
      <c r="C94" s="290"/>
      <c r="D94" s="291"/>
      <c r="E94" s="292"/>
      <c r="F94" s="12"/>
      <c r="G94" s="13"/>
      <c r="H94" s="270"/>
      <c r="I94" s="270"/>
      <c r="J94" s="266" t="str">
        <f t="shared" si="3"/>
        <v xml:space="preserve"> </v>
      </c>
      <c r="K94" s="266"/>
      <c r="L94" s="266"/>
    </row>
    <row r="95" spans="1:12" ht="19.5" customHeight="1" x14ac:dyDescent="0.25">
      <c r="A95" s="74">
        <v>79</v>
      </c>
      <c r="B95" s="50"/>
      <c r="C95" s="290"/>
      <c r="D95" s="291"/>
      <c r="E95" s="292"/>
      <c r="F95" s="12"/>
      <c r="G95" s="13"/>
      <c r="H95" s="270"/>
      <c r="I95" s="270"/>
      <c r="J95" s="266" t="str">
        <f t="shared" si="3"/>
        <v xml:space="preserve"> </v>
      </c>
      <c r="K95" s="266"/>
      <c r="L95" s="266"/>
    </row>
    <row r="96" spans="1:12" ht="19.5" customHeight="1" x14ac:dyDescent="0.25">
      <c r="A96" s="74">
        <v>80</v>
      </c>
      <c r="B96" s="50"/>
      <c r="C96" s="290"/>
      <c r="D96" s="291"/>
      <c r="E96" s="292"/>
      <c r="F96" s="12"/>
      <c r="G96" s="13"/>
      <c r="H96" s="270"/>
      <c r="I96" s="270"/>
      <c r="J96" s="266" t="str">
        <f t="shared" si="3"/>
        <v xml:space="preserve"> </v>
      </c>
      <c r="K96" s="266"/>
      <c r="L96" s="266"/>
    </row>
    <row r="97" spans="1:12" ht="19.5" customHeight="1" x14ac:dyDescent="0.25">
      <c r="A97" s="74">
        <v>81</v>
      </c>
      <c r="B97" s="50"/>
      <c r="C97" s="290"/>
      <c r="D97" s="291"/>
      <c r="E97" s="292"/>
      <c r="F97" s="12"/>
      <c r="G97" s="13"/>
      <c r="H97" s="270"/>
      <c r="I97" s="270"/>
      <c r="J97" s="266" t="str">
        <f t="shared" si="3"/>
        <v xml:space="preserve"> </v>
      </c>
      <c r="K97" s="266"/>
      <c r="L97" s="266"/>
    </row>
    <row r="98" spans="1:12" ht="19.5" customHeight="1" x14ac:dyDescent="0.25">
      <c r="A98" s="74">
        <v>82</v>
      </c>
      <c r="B98" s="50"/>
      <c r="C98" s="290"/>
      <c r="D98" s="291"/>
      <c r="E98" s="292"/>
      <c r="F98" s="12"/>
      <c r="G98" s="13"/>
      <c r="H98" s="270"/>
      <c r="I98" s="270"/>
      <c r="J98" s="266" t="str">
        <f t="shared" si="3"/>
        <v xml:space="preserve"> </v>
      </c>
      <c r="K98" s="266"/>
      <c r="L98" s="266"/>
    </row>
    <row r="99" spans="1:12" ht="19.5" customHeight="1" x14ac:dyDescent="0.25">
      <c r="A99" s="74">
        <v>83</v>
      </c>
      <c r="B99" s="50"/>
      <c r="C99" s="290"/>
      <c r="D99" s="291"/>
      <c r="E99" s="292"/>
      <c r="F99" s="12"/>
      <c r="G99" s="13"/>
      <c r="H99" s="270"/>
      <c r="I99" s="270"/>
      <c r="J99" s="266" t="str">
        <f t="shared" si="3"/>
        <v xml:space="preserve"> </v>
      </c>
      <c r="K99" s="266"/>
      <c r="L99" s="266"/>
    </row>
    <row r="100" spans="1:12" ht="19.5" customHeight="1" x14ac:dyDescent="0.25">
      <c r="A100" s="74">
        <v>84</v>
      </c>
      <c r="B100" s="50"/>
      <c r="C100" s="290"/>
      <c r="D100" s="291"/>
      <c r="E100" s="292"/>
      <c r="F100" s="12"/>
      <c r="G100" s="13"/>
      <c r="H100" s="270"/>
      <c r="I100" s="270"/>
      <c r="J100" s="266" t="str">
        <f t="shared" si="3"/>
        <v xml:space="preserve"> </v>
      </c>
      <c r="K100" s="266"/>
      <c r="L100" s="266"/>
    </row>
    <row r="101" spans="1:12" ht="19.5" customHeight="1" x14ac:dyDescent="0.25">
      <c r="A101" s="74">
        <v>85</v>
      </c>
      <c r="B101" s="50"/>
      <c r="C101" s="290"/>
      <c r="D101" s="291"/>
      <c r="E101" s="292"/>
      <c r="F101" s="12"/>
      <c r="G101" s="13"/>
      <c r="H101" s="270"/>
      <c r="I101" s="270"/>
      <c r="J101" s="266" t="str">
        <f t="shared" si="3"/>
        <v xml:space="preserve"> </v>
      </c>
      <c r="K101" s="266"/>
      <c r="L101" s="266"/>
    </row>
    <row r="102" spans="1:12" ht="19.5" customHeight="1" x14ac:dyDescent="0.25">
      <c r="A102" s="74">
        <v>86</v>
      </c>
      <c r="B102" s="50"/>
      <c r="C102" s="290"/>
      <c r="D102" s="291"/>
      <c r="E102" s="292"/>
      <c r="F102" s="12"/>
      <c r="G102" s="13"/>
      <c r="H102" s="270"/>
      <c r="I102" s="270"/>
      <c r="J102" s="266" t="str">
        <f t="shared" si="3"/>
        <v xml:space="preserve"> </v>
      </c>
      <c r="K102" s="266"/>
      <c r="L102" s="266"/>
    </row>
    <row r="103" spans="1:12" ht="19.5" customHeight="1" x14ac:dyDescent="0.25">
      <c r="A103" s="74">
        <v>87</v>
      </c>
      <c r="B103" s="50"/>
      <c r="C103" s="290"/>
      <c r="D103" s="291"/>
      <c r="E103" s="292"/>
      <c r="F103" s="12"/>
      <c r="G103" s="13"/>
      <c r="H103" s="270"/>
      <c r="I103" s="270"/>
      <c r="J103" s="266" t="str">
        <f t="shared" si="3"/>
        <v xml:space="preserve"> </v>
      </c>
      <c r="K103" s="266"/>
      <c r="L103" s="266"/>
    </row>
    <row r="104" spans="1:12" ht="19.5" customHeight="1" x14ac:dyDescent="0.25">
      <c r="A104" s="74">
        <v>88</v>
      </c>
      <c r="B104" s="50"/>
      <c r="C104" s="290"/>
      <c r="D104" s="291"/>
      <c r="E104" s="292"/>
      <c r="F104" s="12"/>
      <c r="G104" s="13"/>
      <c r="H104" s="270"/>
      <c r="I104" s="270"/>
      <c r="J104" s="266" t="str">
        <f t="shared" si="3"/>
        <v xml:space="preserve"> </v>
      </c>
      <c r="K104" s="266"/>
      <c r="L104" s="266"/>
    </row>
    <row r="105" spans="1:12" ht="19.5" customHeight="1" x14ac:dyDescent="0.25">
      <c r="A105" s="74">
        <v>89</v>
      </c>
      <c r="B105" s="50"/>
      <c r="C105" s="290"/>
      <c r="D105" s="291"/>
      <c r="E105" s="292"/>
      <c r="F105" s="12"/>
      <c r="G105" s="13"/>
      <c r="H105" s="270"/>
      <c r="I105" s="270"/>
      <c r="J105" s="266" t="str">
        <f t="shared" si="3"/>
        <v xml:space="preserve"> </v>
      </c>
      <c r="K105" s="266"/>
      <c r="L105" s="266"/>
    </row>
    <row r="106" spans="1:12" ht="19.5" customHeight="1" x14ac:dyDescent="0.25">
      <c r="A106" s="74">
        <v>90</v>
      </c>
      <c r="B106" s="50"/>
      <c r="C106" s="290"/>
      <c r="D106" s="291"/>
      <c r="E106" s="292"/>
      <c r="F106" s="12"/>
      <c r="G106" s="13"/>
      <c r="H106" s="270"/>
      <c r="I106" s="270"/>
      <c r="J106" s="266" t="str">
        <f t="shared" si="3"/>
        <v xml:space="preserve"> </v>
      </c>
      <c r="K106" s="266"/>
      <c r="L106" s="266"/>
    </row>
    <row r="107" spans="1:12" ht="19.5" customHeight="1" x14ac:dyDescent="0.25">
      <c r="A107" s="74">
        <v>91</v>
      </c>
      <c r="B107" s="50"/>
      <c r="C107" s="290"/>
      <c r="D107" s="291"/>
      <c r="E107" s="292"/>
      <c r="F107" s="12"/>
      <c r="G107" s="13"/>
      <c r="H107" s="270"/>
      <c r="I107" s="270"/>
      <c r="J107" s="266" t="str">
        <f t="shared" si="3"/>
        <v xml:space="preserve"> </v>
      </c>
      <c r="K107" s="266"/>
      <c r="L107" s="266"/>
    </row>
    <row r="108" spans="1:12" ht="19.5" customHeight="1" x14ac:dyDescent="0.25">
      <c r="A108" s="74">
        <v>92</v>
      </c>
      <c r="B108" s="50"/>
      <c r="C108" s="290"/>
      <c r="D108" s="291"/>
      <c r="E108" s="292"/>
      <c r="F108" s="12"/>
      <c r="G108" s="13"/>
      <c r="H108" s="270"/>
      <c r="I108" s="270"/>
      <c r="J108" s="266" t="str">
        <f t="shared" si="3"/>
        <v xml:space="preserve"> </v>
      </c>
      <c r="K108" s="266"/>
      <c r="L108" s="266"/>
    </row>
    <row r="109" spans="1:12" ht="19.5" customHeight="1" x14ac:dyDescent="0.25">
      <c r="A109" s="74">
        <v>93</v>
      </c>
      <c r="B109" s="50"/>
      <c r="C109" s="290"/>
      <c r="D109" s="291"/>
      <c r="E109" s="292"/>
      <c r="F109" s="12"/>
      <c r="G109" s="13"/>
      <c r="H109" s="270"/>
      <c r="I109" s="270"/>
      <c r="J109" s="266" t="str">
        <f t="shared" si="3"/>
        <v xml:space="preserve"> </v>
      </c>
      <c r="K109" s="266"/>
      <c r="L109" s="266"/>
    </row>
    <row r="110" spans="1:12" ht="19.5" customHeight="1" x14ac:dyDescent="0.25">
      <c r="A110" s="74">
        <v>94</v>
      </c>
      <c r="B110" s="50"/>
      <c r="C110" s="290"/>
      <c r="D110" s="291"/>
      <c r="E110" s="292"/>
      <c r="F110" s="12"/>
      <c r="G110" s="13"/>
      <c r="H110" s="270"/>
      <c r="I110" s="270"/>
      <c r="J110" s="266" t="str">
        <f t="shared" si="3"/>
        <v xml:space="preserve"> </v>
      </c>
      <c r="K110" s="266"/>
      <c r="L110" s="266"/>
    </row>
    <row r="111" spans="1:12" ht="19.5" customHeight="1" x14ac:dyDescent="0.25">
      <c r="A111" s="74">
        <v>95</v>
      </c>
      <c r="B111" s="50"/>
      <c r="C111" s="290"/>
      <c r="D111" s="291"/>
      <c r="E111" s="292"/>
      <c r="F111" s="12"/>
      <c r="G111" s="13"/>
      <c r="H111" s="270"/>
      <c r="I111" s="270"/>
      <c r="J111" s="266" t="str">
        <f t="shared" si="3"/>
        <v xml:space="preserve"> </v>
      </c>
      <c r="K111" s="266"/>
      <c r="L111" s="266"/>
    </row>
    <row r="112" spans="1:12" ht="19.5" customHeight="1" x14ac:dyDescent="0.25">
      <c r="A112" s="74">
        <v>96</v>
      </c>
      <c r="B112" s="50"/>
      <c r="C112" s="290"/>
      <c r="D112" s="291"/>
      <c r="E112" s="292"/>
      <c r="F112" s="12"/>
      <c r="G112" s="13"/>
      <c r="H112" s="270"/>
      <c r="I112" s="270"/>
      <c r="J112" s="266" t="str">
        <f t="shared" si="3"/>
        <v xml:space="preserve"> </v>
      </c>
      <c r="K112" s="266"/>
      <c r="L112" s="266"/>
    </row>
    <row r="113" spans="1:12" ht="19.5" customHeight="1" x14ac:dyDescent="0.25">
      <c r="A113" s="74">
        <v>97</v>
      </c>
      <c r="B113" s="50"/>
      <c r="C113" s="290"/>
      <c r="D113" s="291"/>
      <c r="E113" s="292"/>
      <c r="F113" s="12"/>
      <c r="G113" s="13"/>
      <c r="H113" s="270"/>
      <c r="I113" s="270"/>
      <c r="J113" s="266" t="str">
        <f t="shared" si="3"/>
        <v xml:space="preserve"> </v>
      </c>
      <c r="K113" s="266"/>
      <c r="L113" s="266"/>
    </row>
    <row r="114" spans="1:12" ht="19.5" customHeight="1" x14ac:dyDescent="0.25">
      <c r="A114" s="74">
        <v>98</v>
      </c>
      <c r="B114" s="50"/>
      <c r="C114" s="290"/>
      <c r="D114" s="291"/>
      <c r="E114" s="292"/>
      <c r="F114" s="12"/>
      <c r="G114" s="13"/>
      <c r="H114" s="270"/>
      <c r="I114" s="270"/>
      <c r="J114" s="266" t="str">
        <f t="shared" si="3"/>
        <v xml:space="preserve"> </v>
      </c>
      <c r="K114" s="266"/>
      <c r="L114" s="266"/>
    </row>
    <row r="115" spans="1:12" ht="19.5" customHeight="1" x14ac:dyDescent="0.25">
      <c r="A115" s="74">
        <v>99</v>
      </c>
      <c r="B115" s="50"/>
      <c r="C115" s="290"/>
      <c r="D115" s="291"/>
      <c r="E115" s="292"/>
      <c r="F115" s="12"/>
      <c r="G115" s="13"/>
      <c r="H115" s="270"/>
      <c r="I115" s="270"/>
      <c r="J115" s="266" t="str">
        <f t="shared" si="3"/>
        <v xml:space="preserve"> </v>
      </c>
      <c r="K115" s="266"/>
      <c r="L115" s="266"/>
    </row>
    <row r="116" spans="1:12" ht="19.5" customHeight="1" x14ac:dyDescent="0.25">
      <c r="A116" s="74">
        <v>100</v>
      </c>
      <c r="B116" s="50"/>
      <c r="C116" s="293"/>
      <c r="D116" s="293"/>
      <c r="E116" s="293"/>
      <c r="F116" s="12"/>
      <c r="G116" s="13"/>
      <c r="H116" s="270"/>
      <c r="I116" s="270"/>
      <c r="J116" s="266" t="str">
        <f t="shared" si="3"/>
        <v xml:space="preserve"> </v>
      </c>
      <c r="K116" s="266"/>
      <c r="L116" s="266"/>
    </row>
    <row r="117" spans="1:12" ht="19.5" customHeight="1" x14ac:dyDescent="0.3">
      <c r="A117" s="75"/>
      <c r="B117" s="75"/>
      <c r="C117" s="289"/>
      <c r="D117" s="289"/>
      <c r="E117" s="289"/>
      <c r="F117" s="76" t="s">
        <v>106</v>
      </c>
      <c r="G117" s="77">
        <f>SUM(G17:G116)</f>
        <v>0</v>
      </c>
      <c r="H117" s="271">
        <f>SUM(H17:H116)</f>
        <v>0</v>
      </c>
      <c r="I117" s="271"/>
      <c r="J117" s="22"/>
      <c r="K117" s="22"/>
      <c r="L117" s="22"/>
    </row>
    <row r="118" spans="1:12" ht="19.5" customHeight="1" x14ac:dyDescent="0.3">
      <c r="F118" s="78" t="s">
        <v>53</v>
      </c>
      <c r="G118" s="79">
        <f>G117-H117</f>
        <v>0</v>
      </c>
      <c r="J118" s="22"/>
      <c r="K118" s="22"/>
      <c r="L118" s="22"/>
    </row>
    <row r="119" spans="1:12" ht="19.5" customHeight="1" x14ac:dyDescent="0.25">
      <c r="J119" s="22"/>
      <c r="K119" s="22"/>
      <c r="L119" s="22"/>
    </row>
    <row r="120" spans="1:12" ht="19.5" customHeight="1" x14ac:dyDescent="0.25">
      <c r="F120" s="11" t="s">
        <v>18</v>
      </c>
      <c r="G120" s="14">
        <f>SUM(D5:D11)-G117</f>
        <v>0</v>
      </c>
      <c r="H120" s="80">
        <f>SUM(H5:H11)-H117</f>
        <v>0</v>
      </c>
      <c r="J120" s="22"/>
      <c r="K120" s="22"/>
      <c r="L120" s="22"/>
    </row>
    <row r="121" spans="1:12" ht="19.5" customHeight="1" x14ac:dyDescent="0.25">
      <c r="F121" s="11" t="s">
        <v>19</v>
      </c>
      <c r="J121" s="22"/>
      <c r="K121" s="22"/>
      <c r="L121" s="22"/>
    </row>
    <row r="122" spans="1:12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</row>
    <row r="123" spans="1:12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</row>
    <row r="124" spans="1:12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</row>
    <row r="125" spans="1:12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</row>
    <row r="126" spans="1:12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</row>
  </sheetData>
  <sheetProtection sheet="1" objects="1" scenarios="1" selectLockedCells="1"/>
  <protectedRanges>
    <protectedRange password="C464" sqref="A17:E116" name="Bereich Hauptkasse_1_7_2"/>
    <protectedRange password="C464" sqref="F17:H116" name="Bereich Hauptkasse_1"/>
  </protectedRanges>
  <mergeCells count="308">
    <mergeCell ref="K2:L2"/>
    <mergeCell ref="C115:E115"/>
    <mergeCell ref="H115:I115"/>
    <mergeCell ref="C116:E116"/>
    <mergeCell ref="H116:I116"/>
    <mergeCell ref="C117:E117"/>
    <mergeCell ref="H117:I117"/>
    <mergeCell ref="C112:E112"/>
    <mergeCell ref="H112:I112"/>
    <mergeCell ref="C113:E113"/>
    <mergeCell ref="H113:I113"/>
    <mergeCell ref="C114:E114"/>
    <mergeCell ref="H114:I114"/>
    <mergeCell ref="C109:E109"/>
    <mergeCell ref="H109:I109"/>
    <mergeCell ref="C110:E110"/>
    <mergeCell ref="H110:I110"/>
    <mergeCell ref="C111:E111"/>
    <mergeCell ref="H111:I111"/>
    <mergeCell ref="C106:E106"/>
    <mergeCell ref="H106:I106"/>
    <mergeCell ref="C107:E107"/>
    <mergeCell ref="H107:I107"/>
    <mergeCell ref="C108:E108"/>
    <mergeCell ref="H108:I108"/>
    <mergeCell ref="C103:E103"/>
    <mergeCell ref="H103:I103"/>
    <mergeCell ref="C104:E104"/>
    <mergeCell ref="H104:I104"/>
    <mergeCell ref="C105:E105"/>
    <mergeCell ref="H105:I105"/>
    <mergeCell ref="C100:E100"/>
    <mergeCell ref="H100:I100"/>
    <mergeCell ref="C101:E101"/>
    <mergeCell ref="H101:I101"/>
    <mergeCell ref="C102:E102"/>
    <mergeCell ref="H102:I102"/>
    <mergeCell ref="C97:E97"/>
    <mergeCell ref="H97:I97"/>
    <mergeCell ref="C98:E98"/>
    <mergeCell ref="H98:I98"/>
    <mergeCell ref="C99:E99"/>
    <mergeCell ref="H99:I99"/>
    <mergeCell ref="C94:E94"/>
    <mergeCell ref="H94:I94"/>
    <mergeCell ref="C95:E95"/>
    <mergeCell ref="H95:I95"/>
    <mergeCell ref="C96:E96"/>
    <mergeCell ref="H96:I96"/>
    <mergeCell ref="C91:E91"/>
    <mergeCell ref="H91:I91"/>
    <mergeCell ref="C92:E92"/>
    <mergeCell ref="H92:I92"/>
    <mergeCell ref="C93:E93"/>
    <mergeCell ref="H93:I93"/>
    <mergeCell ref="C88:E88"/>
    <mergeCell ref="H88:I88"/>
    <mergeCell ref="C89:E89"/>
    <mergeCell ref="H89:I89"/>
    <mergeCell ref="C90:E90"/>
    <mergeCell ref="H90:I90"/>
    <mergeCell ref="C85:E85"/>
    <mergeCell ref="H85:I85"/>
    <mergeCell ref="C86:E86"/>
    <mergeCell ref="H86:I86"/>
    <mergeCell ref="C87:E87"/>
    <mergeCell ref="H87:I87"/>
    <mergeCell ref="C82:E82"/>
    <mergeCell ref="H82:I82"/>
    <mergeCell ref="C83:E83"/>
    <mergeCell ref="H83:I83"/>
    <mergeCell ref="C84:E84"/>
    <mergeCell ref="H84:I84"/>
    <mergeCell ref="C79:E79"/>
    <mergeCell ref="H79:I79"/>
    <mergeCell ref="C80:E80"/>
    <mergeCell ref="H80:I80"/>
    <mergeCell ref="C81:E81"/>
    <mergeCell ref="H81:I81"/>
    <mergeCell ref="C76:E76"/>
    <mergeCell ref="H76:I76"/>
    <mergeCell ref="C77:E77"/>
    <mergeCell ref="H77:I77"/>
    <mergeCell ref="C78:E78"/>
    <mergeCell ref="H78:I78"/>
    <mergeCell ref="C73:E73"/>
    <mergeCell ref="H73:I73"/>
    <mergeCell ref="C74:E74"/>
    <mergeCell ref="H74:I74"/>
    <mergeCell ref="C75:E75"/>
    <mergeCell ref="H75:I75"/>
    <mergeCell ref="C70:E70"/>
    <mergeCell ref="H70:I70"/>
    <mergeCell ref="C71:E71"/>
    <mergeCell ref="H71:I71"/>
    <mergeCell ref="C72:E72"/>
    <mergeCell ref="H72:I72"/>
    <mergeCell ref="C67:E67"/>
    <mergeCell ref="H67:I67"/>
    <mergeCell ref="C68:E68"/>
    <mergeCell ref="H68:I68"/>
    <mergeCell ref="C69:E69"/>
    <mergeCell ref="H69:I69"/>
    <mergeCell ref="C64:E64"/>
    <mergeCell ref="H64:I64"/>
    <mergeCell ref="C65:E65"/>
    <mergeCell ref="H65:I65"/>
    <mergeCell ref="C66:E66"/>
    <mergeCell ref="H66:I66"/>
    <mergeCell ref="C61:E61"/>
    <mergeCell ref="H61:I61"/>
    <mergeCell ref="C62:E62"/>
    <mergeCell ref="H62:I62"/>
    <mergeCell ref="C63:E63"/>
    <mergeCell ref="H63:I63"/>
    <mergeCell ref="C58:E58"/>
    <mergeCell ref="H58:I58"/>
    <mergeCell ref="C59:E59"/>
    <mergeCell ref="H59:I59"/>
    <mergeCell ref="C60:E60"/>
    <mergeCell ref="H60:I60"/>
    <mergeCell ref="C55:E55"/>
    <mergeCell ref="H55:I55"/>
    <mergeCell ref="C56:E56"/>
    <mergeCell ref="H56:I56"/>
    <mergeCell ref="C57:E57"/>
    <mergeCell ref="H57:I57"/>
    <mergeCell ref="C52:E52"/>
    <mergeCell ref="H52:I52"/>
    <mergeCell ref="C53:E53"/>
    <mergeCell ref="H53:I53"/>
    <mergeCell ref="C54:E54"/>
    <mergeCell ref="H54:I54"/>
    <mergeCell ref="C49:E49"/>
    <mergeCell ref="H49:I49"/>
    <mergeCell ref="C50:E50"/>
    <mergeCell ref="H50:I50"/>
    <mergeCell ref="C51:E51"/>
    <mergeCell ref="H51:I51"/>
    <mergeCell ref="C46:E46"/>
    <mergeCell ref="H46:I46"/>
    <mergeCell ref="C47:E47"/>
    <mergeCell ref="H47:I47"/>
    <mergeCell ref="C48:E48"/>
    <mergeCell ref="H48:I48"/>
    <mergeCell ref="C43:E43"/>
    <mergeCell ref="H43:I43"/>
    <mergeCell ref="C44:E44"/>
    <mergeCell ref="H44:I44"/>
    <mergeCell ref="C45:E45"/>
    <mergeCell ref="H45:I45"/>
    <mergeCell ref="C40:E40"/>
    <mergeCell ref="H40:I40"/>
    <mergeCell ref="C41:E41"/>
    <mergeCell ref="H41:I41"/>
    <mergeCell ref="C42:E42"/>
    <mergeCell ref="H42:I42"/>
    <mergeCell ref="C37:E37"/>
    <mergeCell ref="H37:I37"/>
    <mergeCell ref="C38:E38"/>
    <mergeCell ref="H38:I38"/>
    <mergeCell ref="C39:E39"/>
    <mergeCell ref="H39:I39"/>
    <mergeCell ref="C34:E34"/>
    <mergeCell ref="H34:I34"/>
    <mergeCell ref="C35:E35"/>
    <mergeCell ref="H35:I35"/>
    <mergeCell ref="C36:E36"/>
    <mergeCell ref="H36:I36"/>
    <mergeCell ref="C31:E31"/>
    <mergeCell ref="H31:I31"/>
    <mergeCell ref="C32:E32"/>
    <mergeCell ref="H32:I32"/>
    <mergeCell ref="C33:E33"/>
    <mergeCell ref="H33:I33"/>
    <mergeCell ref="C28:E28"/>
    <mergeCell ref="H28:I28"/>
    <mergeCell ref="C29:E29"/>
    <mergeCell ref="H29:I29"/>
    <mergeCell ref="C30:E30"/>
    <mergeCell ref="H30:I30"/>
    <mergeCell ref="C25:E25"/>
    <mergeCell ref="H25:I25"/>
    <mergeCell ref="C26:E26"/>
    <mergeCell ref="H26:I26"/>
    <mergeCell ref="C27:E27"/>
    <mergeCell ref="H27:I27"/>
    <mergeCell ref="C22:E22"/>
    <mergeCell ref="H22:I22"/>
    <mergeCell ref="C23:E23"/>
    <mergeCell ref="H23:I23"/>
    <mergeCell ref="C24:E24"/>
    <mergeCell ref="H24:I24"/>
    <mergeCell ref="C19:E19"/>
    <mergeCell ref="H19:I19"/>
    <mergeCell ref="C20:E20"/>
    <mergeCell ref="H20:I20"/>
    <mergeCell ref="C21:E21"/>
    <mergeCell ref="H21:I21"/>
    <mergeCell ref="C16:E16"/>
    <mergeCell ref="H16:I16"/>
    <mergeCell ref="C17:E17"/>
    <mergeCell ref="H17:I17"/>
    <mergeCell ref="C18:E18"/>
    <mergeCell ref="H18:I18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J25:L25"/>
    <mergeCell ref="J26:L26"/>
    <mergeCell ref="J27:L27"/>
    <mergeCell ref="J28:L28"/>
    <mergeCell ref="J29:L29"/>
    <mergeCell ref="J30:L30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45:L45"/>
    <mergeCell ref="J46:L46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61:L61"/>
    <mergeCell ref="J62:L62"/>
    <mergeCell ref="J63:L63"/>
    <mergeCell ref="J64:L64"/>
    <mergeCell ref="J65:L65"/>
    <mergeCell ref="J66:L66"/>
    <mergeCell ref="J67:L67"/>
    <mergeCell ref="J68:L68"/>
    <mergeCell ref="J69:L69"/>
    <mergeCell ref="J70:L70"/>
    <mergeCell ref="J71:L71"/>
    <mergeCell ref="J72:L72"/>
    <mergeCell ref="J73:L73"/>
    <mergeCell ref="J74:L74"/>
    <mergeCell ref="J75:L75"/>
    <mergeCell ref="J76:L76"/>
    <mergeCell ref="J77:L77"/>
    <mergeCell ref="J78:L78"/>
    <mergeCell ref="J90:L90"/>
    <mergeCell ref="J91:L91"/>
    <mergeCell ref="J92:L92"/>
    <mergeCell ref="J93:L93"/>
    <mergeCell ref="J94:L94"/>
    <mergeCell ref="J95:L95"/>
    <mergeCell ref="J96:L96"/>
    <mergeCell ref="J79:L79"/>
    <mergeCell ref="J80:L80"/>
    <mergeCell ref="J81:L81"/>
    <mergeCell ref="J82:L82"/>
    <mergeCell ref="J83:L83"/>
    <mergeCell ref="J84:L84"/>
    <mergeCell ref="J85:L85"/>
    <mergeCell ref="J86:L86"/>
    <mergeCell ref="J87:L87"/>
    <mergeCell ref="B2:D2"/>
    <mergeCell ref="E2:G2"/>
    <mergeCell ref="J115:L115"/>
    <mergeCell ref="J116:L116"/>
    <mergeCell ref="J106:L106"/>
    <mergeCell ref="J107:L107"/>
    <mergeCell ref="J108:L108"/>
    <mergeCell ref="J109:L109"/>
    <mergeCell ref="J110:L110"/>
    <mergeCell ref="J111:L111"/>
    <mergeCell ref="J112:L112"/>
    <mergeCell ref="J113:L113"/>
    <mergeCell ref="J114:L114"/>
    <mergeCell ref="J97:L97"/>
    <mergeCell ref="J98:L98"/>
    <mergeCell ref="J99:L99"/>
    <mergeCell ref="J100:L100"/>
    <mergeCell ref="J101:L101"/>
    <mergeCell ref="J102:L102"/>
    <mergeCell ref="J103:L103"/>
    <mergeCell ref="J104:L104"/>
    <mergeCell ref="J105:L105"/>
    <mergeCell ref="J88:L88"/>
    <mergeCell ref="J89:L89"/>
  </mergeCells>
  <pageMargins left="0.70866141732283472" right="0.70866141732283472" top="0.78740157480314965" bottom="0.78740157480314965" header="0.31496062992125984" footer="0.31496062992125984"/>
  <pageSetup paperSize="9" scale="46" fitToHeight="3" orientation="landscape" r:id="rId1"/>
  <headerFooter>
    <oddFooter>Seite &amp;P von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103"/>
  <sheetViews>
    <sheetView topLeftCell="B1" zoomScale="80" zoomScaleNormal="80" workbookViewId="0">
      <selection activeCell="F17" sqref="F17"/>
    </sheetView>
  </sheetViews>
  <sheetFormatPr baseColWidth="10" defaultColWidth="11.42578125" defaultRowHeight="15" x14ac:dyDescent="0.25"/>
  <cols>
    <col min="1" max="1" width="10.7109375" style="11" customWidth="1"/>
    <col min="2" max="2" width="12.7109375" style="11" customWidth="1"/>
    <col min="3" max="3" width="44.7109375" style="11" customWidth="1"/>
    <col min="4" max="4" width="20.7109375" style="11" customWidth="1"/>
    <col min="5" max="5" width="30.85546875" style="11" customWidth="1"/>
    <col min="6" max="6" width="12.7109375" style="11" customWidth="1"/>
    <col min="7" max="7" width="44.7109375" style="11" customWidth="1"/>
    <col min="8" max="8" width="20.85546875" style="11" customWidth="1"/>
    <col min="9" max="9" width="30.7109375" style="11" customWidth="1"/>
    <col min="10" max="16384" width="11.42578125" style="11"/>
  </cols>
  <sheetData>
    <row r="1" spans="1:9" ht="30.75" customHeight="1" x14ac:dyDescent="0.3">
      <c r="A1" s="1"/>
      <c r="B1" s="304" t="str">
        <f>'Gesamt-Einnahmen und Ausgaben'!B1</f>
        <v>Sondervermögen Kameradschaftskasse der Freiwilligen Feuerwehr der Gemeinde/Stadt Kalifornien</v>
      </c>
      <c r="C1" s="304"/>
      <c r="D1" s="304"/>
      <c r="E1" s="304"/>
      <c r="F1" s="304"/>
      <c r="G1" s="304"/>
      <c r="H1" s="1"/>
      <c r="I1" s="1"/>
    </row>
    <row r="2" spans="1:9" ht="28.5" customHeight="1" x14ac:dyDescent="0.3">
      <c r="A2" s="25"/>
      <c r="B2" s="304" t="s">
        <v>135</v>
      </c>
      <c r="C2" s="304"/>
      <c r="D2" s="304"/>
      <c r="E2" s="304"/>
      <c r="F2" s="303">
        <v>2018</v>
      </c>
      <c r="G2" s="303"/>
      <c r="H2" s="303"/>
      <c r="I2" s="25"/>
    </row>
    <row r="3" spans="1:9" ht="25.5" customHeight="1" thickBot="1" x14ac:dyDescent="0.35">
      <c r="A3" s="25"/>
      <c r="B3" s="25"/>
      <c r="C3" s="178" t="s">
        <v>28</v>
      </c>
      <c r="D3" s="25"/>
      <c r="E3" s="25"/>
      <c r="F3" s="25"/>
      <c r="G3" s="25"/>
      <c r="H3" s="25"/>
      <c r="I3" s="25"/>
    </row>
    <row r="4" spans="1:9" ht="25.5" customHeight="1" x14ac:dyDescent="0.25">
      <c r="A4" s="25"/>
      <c r="B4" s="26" t="str">
        <f>'Gesamt-Einnahmen und Ausgaben'!B3</f>
        <v>Nr.</v>
      </c>
      <c r="C4" s="176" t="str">
        <f>'Gesamt-Einnahmen und Ausgaben'!C3</f>
        <v>Bezeichnung</v>
      </c>
      <c r="D4" s="176" t="str">
        <f>'Gesamt-Einnahmen und Ausgaben'!D3</f>
        <v xml:space="preserve">Einnahmen </v>
      </c>
      <c r="E4" s="176" t="str">
        <f>'Gesamt-Einnahmen und Ausgaben'!E3</f>
        <v>Erläuterungen</v>
      </c>
      <c r="F4" s="176" t="str">
        <f>'Gesamt-Einnahmen und Ausgaben'!F3</f>
        <v>Nr.</v>
      </c>
      <c r="G4" s="176" t="str">
        <f>'Gesamt-Einnahmen und Ausgaben'!G3</f>
        <v>Bezeichnung</v>
      </c>
      <c r="H4" s="176" t="str">
        <f>'Gesamt-Einnahmen und Ausgaben'!H3</f>
        <v xml:space="preserve">Ausgaben </v>
      </c>
      <c r="I4" s="177" t="str">
        <f>'Gesamt-Einnahmen und Ausgaben'!I3</f>
        <v>Erläuterungen</v>
      </c>
    </row>
    <row r="5" spans="1:9" ht="21" customHeight="1" thickBot="1" x14ac:dyDescent="0.3">
      <c r="A5" s="25"/>
      <c r="B5" s="27">
        <v>1</v>
      </c>
      <c r="C5" s="28">
        <v>2</v>
      </c>
      <c r="D5" s="28">
        <v>3</v>
      </c>
      <c r="E5" s="28">
        <v>4</v>
      </c>
      <c r="F5" s="28">
        <v>5</v>
      </c>
      <c r="G5" s="28">
        <v>6</v>
      </c>
      <c r="H5" s="28">
        <v>7</v>
      </c>
      <c r="I5" s="29">
        <v>8</v>
      </c>
    </row>
    <row r="6" spans="1:9" ht="40.15" customHeight="1" x14ac:dyDescent="0.25">
      <c r="A6" s="25"/>
      <c r="B6" s="172">
        <f>'Gesamt-Einnahmen und Ausgaben'!B5</f>
        <v>0</v>
      </c>
      <c r="C6" s="122" t="str">
        <f>'Gesamt-Einnahmen und Ausgaben'!C5</f>
        <v>Zuwendungen von Mitgliedern</v>
      </c>
      <c r="D6" s="124">
        <f>Teil_Hauptkasse!K5+'Teil_Gruppe 1'!K5+'Teil_Gruppe 2'!K5+Teil_Jugendfeuerwehr!K5+Teil_Musikzug!K5</f>
        <v>4500</v>
      </c>
      <c r="E6" s="173"/>
      <c r="F6" s="174">
        <f>'Gesamt-Einnahmen und Ausgaben'!F5</f>
        <v>8</v>
      </c>
      <c r="G6" s="122" t="str">
        <f>'Gesamt-Einnahmen und Ausgaben'!G5</f>
        <v>Ausgaben für Kameradschaftspflege und Versammlungen</v>
      </c>
      <c r="H6" s="124">
        <f>Teil_Hauptkasse!L5+'Teil_Gruppe 1'!L5+'Teil_Gruppe 2'!L5+Teil_Jugendfeuerwehr!L5+Teil_Musikzug!L5</f>
        <v>3200</v>
      </c>
      <c r="I6" s="175"/>
    </row>
    <row r="7" spans="1:9" ht="40.15" customHeight="1" x14ac:dyDescent="0.25">
      <c r="A7" s="25"/>
      <c r="B7" s="30">
        <f>'Gesamt-Einnahmen und Ausgaben'!B6</f>
        <v>1</v>
      </c>
      <c r="C7" s="120" t="str">
        <f>'Gesamt-Einnahmen und Ausgaben'!C6</f>
        <v>Zuwendungen von Dritten</v>
      </c>
      <c r="D7" s="121">
        <f>Teil_Hauptkasse!K6+'Teil_Gruppe 1'!K6+'Teil_Gruppe 2'!K6+Teil_Jugendfeuerwehr!K6+Teil_Musikzug!K6</f>
        <v>600</v>
      </c>
      <c r="E7" s="31"/>
      <c r="F7" s="32">
        <f>'Gesamt-Einnahmen und Ausgaben'!F6</f>
        <v>9</v>
      </c>
      <c r="G7" s="120" t="str">
        <f>'Gesamt-Einnahmen und Ausgaben'!G6</f>
        <v>Ausgaben für Ehrungen, Geschenke und ähnliche Anlässe</v>
      </c>
      <c r="H7" s="121">
        <f>Teil_Hauptkasse!L6+'Teil_Gruppe 1'!L6+'Teil_Gruppe 2'!L6+Teil_Jugendfeuerwehr!L6+Teil_Musikzug!L6</f>
        <v>800</v>
      </c>
      <c r="I7" s="33"/>
    </row>
    <row r="8" spans="1:9" ht="40.15" customHeight="1" x14ac:dyDescent="0.25">
      <c r="A8" s="25"/>
      <c r="B8" s="30">
        <f>'Gesamt-Einnahmen und Ausgaben'!B7</f>
        <v>2</v>
      </c>
      <c r="C8" s="120" t="str">
        <f>'Gesamt-Einnahmen und Ausgaben'!C7</f>
        <v xml:space="preserve">Einnahmen aus Veranstaltungen </v>
      </c>
      <c r="D8" s="121">
        <f>Teil_Hauptkasse!K7+'Teil_Gruppe 1'!K7+'Teil_Gruppe 2'!K7+Teil_Jugendfeuerwehr!K7+Teil_Musikzug!K7</f>
        <v>7950</v>
      </c>
      <c r="E8" s="31"/>
      <c r="F8" s="32">
        <f>'Gesamt-Einnahmen und Ausgaben'!F7</f>
        <v>10</v>
      </c>
      <c r="G8" s="120" t="str">
        <f>'Gesamt-Einnahmen und Ausgaben'!G7</f>
        <v xml:space="preserve">Ausgaben für Veranstaltungen </v>
      </c>
      <c r="H8" s="121">
        <f>Teil_Hauptkasse!L7+'Teil_Gruppe 1'!L7+'Teil_Gruppe 2'!L7+Teil_Jugendfeuerwehr!L7+Teil_Musikzug!L7</f>
        <v>1100</v>
      </c>
      <c r="I8" s="33"/>
    </row>
    <row r="9" spans="1:9" ht="40.15" customHeight="1" x14ac:dyDescent="0.25">
      <c r="A9" s="25"/>
      <c r="B9" s="30">
        <f>'Gesamt-Einnahmen und Ausgaben'!B8</f>
        <v>3</v>
      </c>
      <c r="C9" s="120" t="str">
        <f>'Gesamt-Einnahmen und Ausgaben'!C8</f>
        <v xml:space="preserve">Veräußerung von Vermögens-gegenständen im Einzelwert ab 500 € </v>
      </c>
      <c r="D9" s="121">
        <f>Teil_Hauptkasse!K8+'Teil_Gruppe 1'!K8+'Teil_Gruppe 2'!K8+Teil_Jugendfeuerwehr!K8+Teil_Musikzug!K8</f>
        <v>700</v>
      </c>
      <c r="E9" s="51" t="str">
        <f>'Gesamt-Einnahmen und Ausgaben'!E8</f>
        <v>Einnahmen aus Abgängen von der Bestandsliste</v>
      </c>
      <c r="F9" s="32">
        <f>'Gesamt-Einnahmen und Ausgaben'!F8</f>
        <v>11</v>
      </c>
      <c r="G9" s="120" t="str">
        <f>'Gesamt-Einnahmen und Ausgaben'!G8</f>
        <v xml:space="preserve">Erwerb von Vermögensgegenständen im Einzelwert ab 500 € </v>
      </c>
      <c r="H9" s="121">
        <f>Teil_Hauptkasse!L8+'Teil_Gruppe 1'!L8+'Teil_Gruppe 2'!L8+Teil_Jugendfeuerwehr!L8+Teil_Musikzug!L8</f>
        <v>4100</v>
      </c>
      <c r="I9" s="33" t="str">
        <f>'Gesamt-Einnahmen und Ausgaben'!I8</f>
        <v>Ausgaben für Zugänge zur Bestandsliste</v>
      </c>
    </row>
    <row r="10" spans="1:9" ht="40.15" customHeight="1" x14ac:dyDescent="0.25">
      <c r="A10" s="25"/>
      <c r="B10" s="30">
        <f>'Gesamt-Einnahmen und Ausgaben'!B9</f>
        <v>4</v>
      </c>
      <c r="C10" s="120" t="str">
        <f>'Gesamt-Einnahmen und Ausgaben'!C9</f>
        <v>Erstattung von Auslagen durch Gemeinde und Dritte</v>
      </c>
      <c r="D10" s="121">
        <f>Teil_Hauptkasse!K9+'Teil_Gruppe 1'!K9+'Teil_Gruppe 2'!K9+Teil_Jugendfeuerwehr!K9+Teil_Musikzug!K9</f>
        <v>200</v>
      </c>
      <c r="E10" s="31"/>
      <c r="F10" s="32">
        <f>'Gesamt-Einnahmen und Ausgaben'!F9</f>
        <v>12</v>
      </c>
      <c r="G10" s="120" t="str">
        <f>'Gesamt-Einnahmen und Ausgaben'!G9</f>
        <v>Auslagen für Gemeinde und Dritte</v>
      </c>
      <c r="H10" s="121">
        <f>Teil_Hauptkasse!L9+'Teil_Gruppe 1'!L9+'Teil_Gruppe 2'!L9+Teil_Jugendfeuerwehr!L9+Teil_Musikzug!L9</f>
        <v>0</v>
      </c>
      <c r="I10" s="33"/>
    </row>
    <row r="11" spans="1:9" ht="40.15" customHeight="1" x14ac:dyDescent="0.25">
      <c r="A11" s="25"/>
      <c r="B11" s="30">
        <f>'Gesamt-Einnahmen und Ausgaben'!B10</f>
        <v>5</v>
      </c>
      <c r="C11" s="120" t="str">
        <f>'Gesamt-Einnahmen und Ausgaben'!C10</f>
        <v>Sonstige Einnahmen</v>
      </c>
      <c r="D11" s="121">
        <f>Teil_Hauptkasse!K10+'Teil_Gruppe 1'!K10+'Teil_Gruppe 2'!K10+Teil_Jugendfeuerwehr!K10+Teil_Musikzug!K10</f>
        <v>1000</v>
      </c>
      <c r="E11" s="34"/>
      <c r="F11" s="32">
        <f>'Gesamt-Einnahmen und Ausgaben'!F10</f>
        <v>13</v>
      </c>
      <c r="G11" s="123" t="str">
        <f>'Gesamt-Einnahmen und Ausgaben'!G10</f>
        <v>Sonstige Ausgaben</v>
      </c>
      <c r="H11" s="121">
        <f>Teil_Hauptkasse!L10+'Teil_Gruppe 1'!L10+'Teil_Gruppe 2'!L10+Teil_Jugendfeuerwehr!L10+Teil_Musikzug!L10</f>
        <v>1400</v>
      </c>
      <c r="I11" s="33"/>
    </row>
    <row r="12" spans="1:9" ht="40.15" customHeight="1" x14ac:dyDescent="0.25">
      <c r="A12" s="25"/>
      <c r="B12" s="30">
        <f>'Gesamt-Einnahmen und Ausgaben'!B11</f>
        <v>6</v>
      </c>
      <c r="C12" s="122" t="str">
        <f>'Gesamt-Einnahmen und Ausgaben'!C11</f>
        <v>Einzahlungen der Gemeinde</v>
      </c>
      <c r="D12" s="121">
        <f>Teil_Hauptkasse!K11+'Teil_Gruppe 1'!K11+'Teil_Gruppe 2'!K11+Teil_Jugendfeuerwehr!K11+Teil_Musikzug!K11</f>
        <v>0</v>
      </c>
      <c r="E12" s="35"/>
      <c r="F12" s="32">
        <f>'Gesamt-Einnahmen und Ausgaben'!F11</f>
        <v>14</v>
      </c>
      <c r="G12" s="120" t="str">
        <f>'Gesamt-Einnahmen und Ausgaben'!G11</f>
        <v>Auszahlungen an die Gemeinde</v>
      </c>
      <c r="H12" s="121">
        <f>Teil_Hauptkasse!L11+'Teil_Gruppe 1'!L11+'Teil_Gruppe 2'!L11+Teil_Jugendfeuerwehr!L11+Teil_Musikzug!L11</f>
        <v>0</v>
      </c>
      <c r="I12" s="33"/>
    </row>
    <row r="13" spans="1:9" ht="40.15" customHeight="1" thickBot="1" x14ac:dyDescent="0.3">
      <c r="A13" s="25"/>
      <c r="B13" s="36">
        <f>'Gesamt-Einnahmen und Ausgaben'!B12</f>
        <v>7</v>
      </c>
      <c r="C13" s="123" t="str">
        <f>'Gesamt-Einnahmen und Ausgaben'!C12</f>
        <v>Entnahme aus der Rücklage</v>
      </c>
      <c r="D13" s="124">
        <f>IF(D52&lt;0,D52*-1,0)</f>
        <v>0</v>
      </c>
      <c r="E13" s="51" t="str">
        <f>'Gesamt-Einnahmen und Ausgaben'!E12</f>
        <v>Automatische Buchung</v>
      </c>
      <c r="F13" s="37">
        <f>'Gesamt-Einnahmen und Ausgaben'!F12</f>
        <v>15</v>
      </c>
      <c r="G13" s="133" t="str">
        <f>'Gesamt-Einnahmen und Ausgaben'!G12</f>
        <v>Zuführung zur Rücklage</v>
      </c>
      <c r="H13" s="124">
        <f>IF(D52&gt;0,D52,0)</f>
        <v>4350</v>
      </c>
      <c r="I13" s="33" t="str">
        <f>'Gesamt-Einnahmen und Ausgaben'!I12</f>
        <v>Automatische Buchung</v>
      </c>
    </row>
    <row r="14" spans="1:9" ht="40.5" customHeight="1" thickBot="1" x14ac:dyDescent="0.35">
      <c r="A14" s="25"/>
      <c r="B14" s="38" t="str">
        <f>'Gesamt-Einnahmen und Ausgaben'!B13</f>
        <v xml:space="preserve"> 0-7</v>
      </c>
      <c r="C14" s="125" t="str">
        <f>'Gesamt-Einnahmen und Ausgaben'!C13</f>
        <v>Gesamteinnahmen</v>
      </c>
      <c r="D14" s="126">
        <f>SUM(D6:D13)</f>
        <v>14950</v>
      </c>
      <c r="E14" s="56"/>
      <c r="F14" s="39" t="str">
        <f>'Gesamt-Einnahmen und Ausgaben'!F13</f>
        <v xml:space="preserve"> 8-15</v>
      </c>
      <c r="G14" s="125" t="str">
        <f>'Gesamt-Einnahmen und Ausgaben'!G13</f>
        <v>Gesamtausgaben</v>
      </c>
      <c r="H14" s="126">
        <f>SUM(H6:H13)</f>
        <v>14950</v>
      </c>
      <c r="I14" s="57" t="s">
        <v>21</v>
      </c>
    </row>
    <row r="15" spans="1:9" ht="19.899999999999999" customHeight="1" x14ac:dyDescent="0.25">
      <c r="A15" s="1"/>
      <c r="B15" s="83"/>
      <c r="C15" s="83"/>
      <c r="D15" s="83"/>
      <c r="E15" s="83"/>
      <c r="F15" s="83"/>
      <c r="G15" s="254" t="str">
        <f>'Gesamt-Einnahmen und Ausgaben'!G14</f>
        <v>Die Ausgaben werden für gegenseitig deckungsfähig erklärt.</v>
      </c>
      <c r="H15" s="83"/>
      <c r="I15" s="83"/>
    </row>
    <row r="16" spans="1:9" ht="19.899999999999999" customHeight="1" thickBot="1" x14ac:dyDescent="0.3">
      <c r="A16" s="1"/>
      <c r="B16" s="83"/>
      <c r="C16" s="83"/>
      <c r="D16" s="83"/>
      <c r="E16" s="83"/>
      <c r="F16" s="83"/>
      <c r="G16" s="83"/>
      <c r="H16" s="83"/>
      <c r="I16" s="83"/>
    </row>
    <row r="17" spans="2:9" ht="42.6" customHeight="1" x14ac:dyDescent="0.25">
      <c r="B17" s="15"/>
      <c r="C17" s="127" t="s">
        <v>60</v>
      </c>
      <c r="D17" s="130">
        <v>10000</v>
      </c>
      <c r="E17" s="15"/>
      <c r="F17" s="15"/>
      <c r="G17" s="15"/>
      <c r="H17" s="15"/>
      <c r="I17" s="15"/>
    </row>
    <row r="18" spans="2:9" ht="28.15" customHeight="1" x14ac:dyDescent="0.25">
      <c r="B18" s="15"/>
      <c r="C18" s="128" t="s">
        <v>22</v>
      </c>
      <c r="D18" s="131">
        <f>D13</f>
        <v>0</v>
      </c>
      <c r="E18" s="15"/>
      <c r="F18" s="15"/>
      <c r="G18" s="15"/>
      <c r="H18" s="16"/>
      <c r="I18" s="15"/>
    </row>
    <row r="19" spans="2:9" ht="28.15" customHeight="1" x14ac:dyDescent="0.25">
      <c r="B19" s="15"/>
      <c r="C19" s="128" t="s">
        <v>23</v>
      </c>
      <c r="D19" s="131">
        <f>H13</f>
        <v>4350</v>
      </c>
      <c r="E19" s="15"/>
      <c r="F19" s="15"/>
      <c r="G19" s="15"/>
      <c r="H19" s="15"/>
      <c r="I19" s="15"/>
    </row>
    <row r="20" spans="2:9" ht="42" customHeight="1" thickBot="1" x14ac:dyDescent="0.3">
      <c r="B20" s="15"/>
      <c r="C20" s="221" t="s">
        <v>61</v>
      </c>
      <c r="D20" s="132">
        <f>D17-D18+D19</f>
        <v>14350</v>
      </c>
      <c r="E20" s="15"/>
      <c r="F20" s="15"/>
      <c r="G20" s="15"/>
      <c r="H20" s="15"/>
      <c r="I20" s="15"/>
    </row>
    <row r="21" spans="2:9" x14ac:dyDescent="0.25">
      <c r="C21" s="184" t="str">
        <f>'Gesamt-Einnahmen und Ausgaben'!C19</f>
        <v>© Landesfeuerwehrverband Schleswig-Holstein e.V.</v>
      </c>
    </row>
    <row r="51" spans="3:5" x14ac:dyDescent="0.25">
      <c r="C51" s="11" t="s">
        <v>26</v>
      </c>
      <c r="D51" s="14">
        <f>SUM(D6:D12)</f>
        <v>14950</v>
      </c>
      <c r="E51" s="14">
        <f>SUM(H6:H12)</f>
        <v>10600</v>
      </c>
    </row>
    <row r="52" spans="3:5" x14ac:dyDescent="0.25">
      <c r="D52" s="14">
        <f>D51-E51</f>
        <v>4350</v>
      </c>
    </row>
    <row r="102" spans="3:4" x14ac:dyDescent="0.25">
      <c r="C102" s="17" t="s">
        <v>26</v>
      </c>
      <c r="D102" s="17"/>
    </row>
    <row r="103" spans="3:4" x14ac:dyDescent="0.25">
      <c r="C103" s="17" t="s">
        <v>27</v>
      </c>
      <c r="D103" s="18">
        <f>Teil_Hauptkasse!H10+Teil_Jugendfeuerwehr!H10-Teil_Hauptkasse!D10-Teil_Jugendfeuerwehr!D10</f>
        <v>133</v>
      </c>
    </row>
  </sheetData>
  <sheetProtection sheet="1" objects="1" scenarios="1" selectLockedCells="1"/>
  <mergeCells count="3">
    <mergeCell ref="F2:H2"/>
    <mergeCell ref="B1:G1"/>
    <mergeCell ref="B2:E2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  <headerFooter>
    <oddFooter>Seite &amp;P von &amp;N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2"/>
  <sheetViews>
    <sheetView tabSelected="1" topLeftCell="F1" zoomScale="80" zoomScaleNormal="80" workbookViewId="0">
      <selection activeCell="N1" sqref="N1"/>
    </sheetView>
  </sheetViews>
  <sheetFormatPr baseColWidth="10" defaultColWidth="11.5703125" defaultRowHeight="15" x14ac:dyDescent="0.25"/>
  <cols>
    <col min="1" max="1" width="10.7109375" style="11" customWidth="1"/>
    <col min="2" max="2" width="11.140625" style="11" customWidth="1"/>
    <col min="3" max="3" width="44.7109375" style="11" customWidth="1"/>
    <col min="4" max="6" width="20.7109375" style="11" customWidth="1"/>
    <col min="7" max="7" width="31.28515625" style="11" customWidth="1"/>
    <col min="8" max="8" width="10.7109375" style="11" customWidth="1"/>
    <col min="9" max="9" width="44.7109375" style="11" customWidth="1"/>
    <col min="10" max="12" width="20.7109375" style="11" customWidth="1"/>
    <col min="13" max="13" width="30.7109375" style="11" customWidth="1"/>
    <col min="14" max="16384" width="11.5703125" style="11"/>
  </cols>
  <sheetData>
    <row r="1" spans="1:13" ht="22.5" customHeight="1" x14ac:dyDescent="0.3">
      <c r="A1" s="1"/>
      <c r="B1" s="304" t="str">
        <f>'Gesamt-Einnahmen und Ausgaben'!B1</f>
        <v>Sondervermögen Kameradschaftskasse der Freiwilligen Feuerwehr der Gemeinde/Stadt Kalifornien</v>
      </c>
      <c r="C1" s="304"/>
      <c r="D1" s="304"/>
      <c r="E1" s="304"/>
      <c r="F1" s="304"/>
      <c r="G1" s="304"/>
      <c r="H1" s="304"/>
      <c r="I1" s="1"/>
      <c r="J1" s="1"/>
      <c r="K1" s="1"/>
      <c r="L1" s="1"/>
      <c r="M1" s="1"/>
    </row>
    <row r="2" spans="1:13" ht="27.75" customHeight="1" x14ac:dyDescent="0.3">
      <c r="A2" s="1"/>
      <c r="B2" s="304" t="s">
        <v>136</v>
      </c>
      <c r="C2" s="304"/>
      <c r="D2" s="304"/>
      <c r="E2" s="304"/>
      <c r="F2" s="304"/>
      <c r="G2" s="222">
        <f>Teil_Hauptkasse!E2</f>
        <v>2018</v>
      </c>
      <c r="H2" s="223"/>
      <c r="I2" s="223"/>
      <c r="J2" s="224"/>
      <c r="K2" s="224"/>
      <c r="L2" s="224"/>
      <c r="M2" s="1"/>
    </row>
    <row r="3" spans="1:13" ht="24" customHeight="1" thickBot="1" x14ac:dyDescent="0.35">
      <c r="A3" s="1"/>
      <c r="B3" s="1"/>
      <c r="C3" s="178" t="s">
        <v>28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40.5" customHeight="1" x14ac:dyDescent="0.25">
      <c r="A4" s="1"/>
      <c r="B4" s="84" t="s">
        <v>0</v>
      </c>
      <c r="C4" s="67" t="s">
        <v>1</v>
      </c>
      <c r="D4" s="85" t="s">
        <v>118</v>
      </c>
      <c r="E4" s="67" t="s">
        <v>119</v>
      </c>
      <c r="F4" s="67" t="s">
        <v>39</v>
      </c>
      <c r="G4" s="67" t="s">
        <v>3</v>
      </c>
      <c r="H4" s="67" t="s">
        <v>0</v>
      </c>
      <c r="I4" s="67" t="s">
        <v>1</v>
      </c>
      <c r="J4" s="85" t="s">
        <v>116</v>
      </c>
      <c r="K4" s="92" t="s">
        <v>117</v>
      </c>
      <c r="L4" s="92" t="s">
        <v>39</v>
      </c>
      <c r="M4" s="225" t="s">
        <v>3</v>
      </c>
    </row>
    <row r="5" spans="1:13" ht="21.75" customHeight="1" thickBot="1" x14ac:dyDescent="0.3">
      <c r="A5" s="1"/>
      <c r="B5" s="155">
        <v>1</v>
      </c>
      <c r="C5" s="156">
        <v>2</v>
      </c>
      <c r="D5" s="151">
        <v>3</v>
      </c>
      <c r="E5" s="156">
        <v>4</v>
      </c>
      <c r="F5" s="156">
        <v>5</v>
      </c>
      <c r="G5" s="156">
        <v>6</v>
      </c>
      <c r="H5" s="156">
        <v>7</v>
      </c>
      <c r="I5" s="156">
        <v>8</v>
      </c>
      <c r="J5" s="151">
        <v>9</v>
      </c>
      <c r="K5" s="152">
        <v>10</v>
      </c>
      <c r="L5" s="152">
        <v>11</v>
      </c>
      <c r="M5" s="226">
        <v>12</v>
      </c>
    </row>
    <row r="6" spans="1:13" ht="40.15" customHeight="1" x14ac:dyDescent="0.25">
      <c r="A6" s="1"/>
      <c r="B6" s="86">
        <f>'Gesamt-Einnahmen und Ausgaben'!B5</f>
        <v>0</v>
      </c>
      <c r="C6" s="134" t="str">
        <f>'Gesamt-Einnahmen und Ausgaben'!C5</f>
        <v>Zuwendungen von Mitgliedern</v>
      </c>
      <c r="D6" s="135">
        <f>'Gesamt-Planung 2018'!D6</f>
        <v>4500</v>
      </c>
      <c r="E6" s="136">
        <f>'Gesamt-Einnahmen und Ausgaben'!D5</f>
        <v>1888</v>
      </c>
      <c r="F6" s="137">
        <f>E6-D6</f>
        <v>-2612</v>
      </c>
      <c r="G6" s="227"/>
      <c r="H6" s="93">
        <f>'Gesamt-Einnahmen und Ausgaben'!F5</f>
        <v>8</v>
      </c>
      <c r="I6" s="148" t="str">
        <f>'Gesamt-Einnahmen und Ausgaben'!G5</f>
        <v>Ausgaben für Kameradschaftspflege und Versammlungen</v>
      </c>
      <c r="J6" s="160">
        <f>'Gesamt-Planung 2018'!H6</f>
        <v>3200</v>
      </c>
      <c r="K6" s="161">
        <f>'Gesamt-Einnahmen und Ausgaben'!H5</f>
        <v>2090</v>
      </c>
      <c r="L6" s="162">
        <f>K6-J6</f>
        <v>-1110</v>
      </c>
      <c r="M6" s="228"/>
    </row>
    <row r="7" spans="1:13" ht="40.15" customHeight="1" x14ac:dyDescent="0.25">
      <c r="A7" s="1"/>
      <c r="B7" s="87">
        <f>'Gesamt-Einnahmen und Ausgaben'!B6</f>
        <v>1</v>
      </c>
      <c r="C7" s="138" t="str">
        <f>'Gesamt-Einnahmen und Ausgaben'!C6</f>
        <v>Zuwendungen von Dritten</v>
      </c>
      <c r="D7" s="139">
        <f>'Gesamt-Planung 2018'!D7</f>
        <v>600</v>
      </c>
      <c r="E7" s="103">
        <f>'Gesamt-Einnahmen und Ausgaben'!D6</f>
        <v>0</v>
      </c>
      <c r="F7" s="140">
        <f t="shared" ref="F7:F13" si="0">E7-D7</f>
        <v>-600</v>
      </c>
      <c r="G7" s="229"/>
      <c r="H7" s="94">
        <f>'Gesamt-Einnahmen und Ausgaben'!F6</f>
        <v>9</v>
      </c>
      <c r="I7" s="149" t="str">
        <f>'Gesamt-Einnahmen und Ausgaben'!G6</f>
        <v>Ausgaben für Ehrungen, Geschenke und ähnliche Anlässe</v>
      </c>
      <c r="J7" s="139">
        <f>'Gesamt-Planung 2018'!H7</f>
        <v>800</v>
      </c>
      <c r="K7" s="106">
        <f>'Gesamt-Einnahmen und Ausgaben'!H6</f>
        <v>0</v>
      </c>
      <c r="L7" s="140">
        <f t="shared" ref="L7:L13" si="1">K7-J7</f>
        <v>-800</v>
      </c>
      <c r="M7" s="230"/>
    </row>
    <row r="8" spans="1:13" ht="40.15" customHeight="1" x14ac:dyDescent="0.25">
      <c r="A8" s="1"/>
      <c r="B8" s="87">
        <f>'Gesamt-Einnahmen und Ausgaben'!B7</f>
        <v>2</v>
      </c>
      <c r="C8" s="138" t="str">
        <f>'Gesamt-Einnahmen und Ausgaben'!C7</f>
        <v xml:space="preserve">Einnahmen aus Veranstaltungen </v>
      </c>
      <c r="D8" s="139">
        <f>'Gesamt-Planung 2018'!D8</f>
        <v>7950</v>
      </c>
      <c r="E8" s="103">
        <f>'Gesamt-Einnahmen und Ausgaben'!D7</f>
        <v>1715</v>
      </c>
      <c r="F8" s="140">
        <f t="shared" si="0"/>
        <v>-6235</v>
      </c>
      <c r="G8" s="229"/>
      <c r="H8" s="94">
        <f>'Gesamt-Einnahmen und Ausgaben'!F7</f>
        <v>10</v>
      </c>
      <c r="I8" s="149" t="str">
        <f>'Gesamt-Einnahmen und Ausgaben'!G7</f>
        <v xml:space="preserve">Ausgaben für Veranstaltungen </v>
      </c>
      <c r="J8" s="139">
        <f>'Gesamt-Planung 2018'!H8</f>
        <v>1100</v>
      </c>
      <c r="K8" s="106">
        <f>'Gesamt-Einnahmen und Ausgaben'!H7</f>
        <v>1141.31</v>
      </c>
      <c r="L8" s="140">
        <f t="shared" si="1"/>
        <v>41.309999999999945</v>
      </c>
      <c r="M8" s="230"/>
    </row>
    <row r="9" spans="1:13" ht="40.15" customHeight="1" x14ac:dyDescent="0.25">
      <c r="A9" s="1"/>
      <c r="B9" s="87">
        <f>'Gesamt-Einnahmen und Ausgaben'!B8</f>
        <v>3</v>
      </c>
      <c r="C9" s="138" t="str">
        <f>'Gesamt-Einnahmen und Ausgaben'!C8</f>
        <v xml:space="preserve">Veräußerung von Vermögens-gegenständen im Einzelwert ab 500 € </v>
      </c>
      <c r="D9" s="139">
        <f>'Gesamt-Planung 2018'!D9</f>
        <v>700</v>
      </c>
      <c r="E9" s="103">
        <f>'Gesamt-Einnahmen und Ausgaben'!D8</f>
        <v>0</v>
      </c>
      <c r="F9" s="140">
        <f t="shared" si="0"/>
        <v>-700</v>
      </c>
      <c r="G9" s="231" t="s">
        <v>113</v>
      </c>
      <c r="H9" s="94">
        <f>'Gesamt-Einnahmen und Ausgaben'!F8</f>
        <v>11</v>
      </c>
      <c r="I9" s="149" t="str">
        <f>'Gesamt-Einnahmen und Ausgaben'!G8</f>
        <v xml:space="preserve">Erwerb von Vermögensgegenständen im Einzelwert ab 500 € </v>
      </c>
      <c r="J9" s="139">
        <f>'Gesamt-Planung 2018'!H9</f>
        <v>4100</v>
      </c>
      <c r="K9" s="106">
        <f>'Gesamt-Einnahmen und Ausgaben'!H8</f>
        <v>0</v>
      </c>
      <c r="L9" s="140">
        <f t="shared" si="1"/>
        <v>-4100</v>
      </c>
      <c r="M9" s="230" t="str">
        <f>'Gesamt-Einnahmen und Ausgaben'!I8</f>
        <v>Ausgaben für Zugänge zur Bestandsliste</v>
      </c>
    </row>
    <row r="10" spans="1:13" ht="40.15" customHeight="1" x14ac:dyDescent="0.25">
      <c r="A10" s="1"/>
      <c r="B10" s="87">
        <f>'Gesamt-Einnahmen und Ausgaben'!B9</f>
        <v>4</v>
      </c>
      <c r="C10" s="138" t="str">
        <f>'Gesamt-Einnahmen und Ausgaben'!C9</f>
        <v>Erstattung von Auslagen durch Gemeinde und Dritte</v>
      </c>
      <c r="D10" s="139">
        <f>'Gesamt-Planung 2018'!D10</f>
        <v>200</v>
      </c>
      <c r="E10" s="103">
        <f>'Gesamt-Einnahmen und Ausgaben'!D9</f>
        <v>0</v>
      </c>
      <c r="F10" s="140">
        <f t="shared" si="0"/>
        <v>-200</v>
      </c>
      <c r="G10" s="229"/>
      <c r="H10" s="94">
        <f>'Gesamt-Einnahmen und Ausgaben'!F9</f>
        <v>12</v>
      </c>
      <c r="I10" s="149" t="str">
        <f>'Gesamt-Einnahmen und Ausgaben'!G9</f>
        <v>Auslagen für Gemeinde und Dritte</v>
      </c>
      <c r="J10" s="139">
        <f>'Gesamt-Planung 2018'!H10</f>
        <v>0</v>
      </c>
      <c r="K10" s="106">
        <f>'Gesamt-Einnahmen und Ausgaben'!H9</f>
        <v>0</v>
      </c>
      <c r="L10" s="140">
        <f t="shared" si="1"/>
        <v>0</v>
      </c>
      <c r="M10" s="230"/>
    </row>
    <row r="11" spans="1:13" ht="40.15" customHeight="1" x14ac:dyDescent="0.25">
      <c r="A11" s="1"/>
      <c r="B11" s="87">
        <f>'Gesamt-Einnahmen und Ausgaben'!B10</f>
        <v>5</v>
      </c>
      <c r="C11" s="138" t="str">
        <f>'Gesamt-Einnahmen und Ausgaben'!C10</f>
        <v>Sonstige Einnahmen</v>
      </c>
      <c r="D11" s="139">
        <f>'Gesamt-Planung 2018'!D11</f>
        <v>1000</v>
      </c>
      <c r="E11" s="103">
        <f>'Gesamt-Einnahmen und Ausgaben'!D10</f>
        <v>0</v>
      </c>
      <c r="F11" s="140">
        <f t="shared" si="0"/>
        <v>-1000</v>
      </c>
      <c r="G11" s="232"/>
      <c r="H11" s="94">
        <f>'Gesamt-Einnahmen und Ausgaben'!F10</f>
        <v>13</v>
      </c>
      <c r="I11" s="150" t="str">
        <f>'Gesamt-Einnahmen und Ausgaben'!G10</f>
        <v>Sonstige Ausgaben</v>
      </c>
      <c r="J11" s="139">
        <f>'Gesamt-Planung 2018'!H11</f>
        <v>1400</v>
      </c>
      <c r="K11" s="106">
        <f>'Gesamt-Einnahmen und Ausgaben'!H10</f>
        <v>133</v>
      </c>
      <c r="L11" s="140">
        <f t="shared" si="1"/>
        <v>-1267</v>
      </c>
      <c r="M11" s="230"/>
    </row>
    <row r="12" spans="1:13" ht="40.15" customHeight="1" x14ac:dyDescent="0.25">
      <c r="A12" s="1"/>
      <c r="B12" s="87">
        <f>'Gesamt-Einnahmen und Ausgaben'!B11</f>
        <v>6</v>
      </c>
      <c r="C12" s="141" t="str">
        <f>'Gesamt-Einnahmen und Ausgaben'!C11</f>
        <v>Einzahlungen der Gemeinde</v>
      </c>
      <c r="D12" s="139">
        <f>'Gesamt-Planung 2018'!D12</f>
        <v>0</v>
      </c>
      <c r="E12" s="103">
        <f>'Gesamt-Einnahmen und Ausgaben'!D11</f>
        <v>0</v>
      </c>
      <c r="F12" s="140">
        <f t="shared" si="0"/>
        <v>0</v>
      </c>
      <c r="G12" s="233"/>
      <c r="H12" s="94">
        <f>'Gesamt-Einnahmen und Ausgaben'!F11</f>
        <v>14</v>
      </c>
      <c r="I12" s="149" t="str">
        <f>'Gesamt-Einnahmen und Ausgaben'!G11</f>
        <v>Auszahlungen an die Gemeinde</v>
      </c>
      <c r="J12" s="139">
        <f>'Gesamt-Planung 2018'!H12</f>
        <v>0</v>
      </c>
      <c r="K12" s="106">
        <f>'Gesamt-Einnahmen und Ausgaben'!H11</f>
        <v>0</v>
      </c>
      <c r="L12" s="140">
        <f t="shared" si="1"/>
        <v>0</v>
      </c>
      <c r="M12" s="230"/>
    </row>
    <row r="13" spans="1:13" ht="40.15" customHeight="1" thickBot="1" x14ac:dyDescent="0.3">
      <c r="A13" s="1"/>
      <c r="B13" s="163">
        <f>'Gesamt-Einnahmen und Ausgaben'!B12</f>
        <v>7</v>
      </c>
      <c r="C13" s="164" t="str">
        <f>'Gesamt-Einnahmen und Ausgaben'!C12</f>
        <v>Entnahme aus der Rücklage</v>
      </c>
      <c r="D13" s="165">
        <f>'Gesamt-Planung 2018'!D13</f>
        <v>0</v>
      </c>
      <c r="E13" s="166">
        <f>'Gesamt-Einnahmen und Ausgaben'!D12</f>
        <v>0</v>
      </c>
      <c r="F13" s="167">
        <f t="shared" si="0"/>
        <v>0</v>
      </c>
      <c r="G13" s="234" t="s">
        <v>17</v>
      </c>
      <c r="H13" s="168">
        <f>'Gesamt-Einnahmen und Ausgaben'!F12</f>
        <v>15</v>
      </c>
      <c r="I13" s="169" t="str">
        <f>'Gesamt-Einnahmen und Ausgaben'!G12</f>
        <v>Zuführung zur Rücklage</v>
      </c>
      <c r="J13" s="170">
        <f>'Gesamt-Planung 2018'!H13</f>
        <v>4350</v>
      </c>
      <c r="K13" s="107">
        <f>'Gesamt-Einnahmen und Ausgaben'!H12</f>
        <v>238.6899999999996</v>
      </c>
      <c r="L13" s="171">
        <f t="shared" si="1"/>
        <v>-4111.3100000000004</v>
      </c>
      <c r="M13" s="235" t="s">
        <v>17</v>
      </c>
    </row>
    <row r="14" spans="1:13" ht="40.5" customHeight="1" thickBot="1" x14ac:dyDescent="0.3">
      <c r="A14" s="1"/>
      <c r="B14" s="157" t="str">
        <f>'Gesamt-Einnahmen und Ausgaben'!B13</f>
        <v xml:space="preserve"> 0-7</v>
      </c>
      <c r="C14" s="158" t="str">
        <f>'Gesamt-Einnahmen und Ausgaben'!C13</f>
        <v>Gesamteinnahmen</v>
      </c>
      <c r="D14" s="153">
        <f>SUM(D6:D13)</f>
        <v>14950</v>
      </c>
      <c r="E14" s="109">
        <f t="shared" ref="E14:F14" si="2">SUM(E6:E13)</f>
        <v>3603</v>
      </c>
      <c r="F14" s="154">
        <f t="shared" si="2"/>
        <v>-11347</v>
      </c>
      <c r="G14" s="236"/>
      <c r="H14" s="159" t="str">
        <f>'Gesamt-Einnahmen und Ausgaben'!F13</f>
        <v xml:space="preserve"> 8-15</v>
      </c>
      <c r="I14" s="158" t="str">
        <f>'Gesamt-Einnahmen und Ausgaben'!G13</f>
        <v>Gesamtausgaben</v>
      </c>
      <c r="J14" s="153">
        <f>SUM(J6:J13)</f>
        <v>14950</v>
      </c>
      <c r="K14" s="111">
        <f t="shared" ref="K14:L14" si="3">SUM(K6:K13)</f>
        <v>3602.9999999999995</v>
      </c>
      <c r="L14" s="154">
        <f t="shared" si="3"/>
        <v>-11347</v>
      </c>
      <c r="M14" s="237" t="s">
        <v>21</v>
      </c>
    </row>
    <row r="15" spans="1:13" ht="19.899999999999999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9.899999999999999" customHeight="1" thickBot="1" x14ac:dyDescent="0.3">
      <c r="A16" s="1"/>
      <c r="B16" s="1"/>
      <c r="C16" s="19"/>
      <c r="D16" s="20"/>
      <c r="E16" s="1"/>
      <c r="F16" s="1"/>
      <c r="G16" s="1"/>
      <c r="H16" s="1"/>
      <c r="I16" s="1"/>
      <c r="J16" s="1"/>
      <c r="K16" s="1"/>
      <c r="L16" s="1"/>
      <c r="M16" s="1"/>
    </row>
    <row r="17" spans="1:13" ht="27.75" customHeight="1" x14ac:dyDescent="0.25">
      <c r="A17" s="1"/>
      <c r="B17" s="1"/>
      <c r="C17" s="88" t="s">
        <v>42</v>
      </c>
      <c r="D17" s="89" t="s">
        <v>40</v>
      </c>
      <c r="E17" s="90" t="s">
        <v>41</v>
      </c>
      <c r="F17" s="91" t="s">
        <v>39</v>
      </c>
      <c r="G17" s="1"/>
      <c r="H17" s="1"/>
      <c r="I17" s="1"/>
      <c r="J17" s="1"/>
      <c r="K17" s="1"/>
      <c r="L17" s="1"/>
      <c r="M17" s="1"/>
    </row>
    <row r="18" spans="1:13" ht="42" customHeight="1" x14ac:dyDescent="0.25">
      <c r="A18" s="1"/>
      <c r="B18" s="1"/>
      <c r="C18" s="128" t="s">
        <v>60</v>
      </c>
      <c r="D18" s="142">
        <f>'Gesamt-Planung 2018'!D17</f>
        <v>10000</v>
      </c>
      <c r="E18" s="143">
        <f>'Gesamt-Einnahmen und Ausgaben'!D15</f>
        <v>10000</v>
      </c>
      <c r="F18" s="144">
        <f>E18-D18</f>
        <v>0</v>
      </c>
      <c r="G18" s="1"/>
      <c r="H18" s="1"/>
      <c r="I18" s="1"/>
      <c r="J18" s="1"/>
      <c r="K18" s="1"/>
      <c r="L18" s="1"/>
      <c r="M18" s="1"/>
    </row>
    <row r="19" spans="1:13" ht="28.15" customHeight="1" x14ac:dyDescent="0.25">
      <c r="A19" s="1"/>
      <c r="B19" s="1"/>
      <c r="C19" s="128" t="s">
        <v>22</v>
      </c>
      <c r="D19" s="142">
        <f>'Gesamt-Planung 2018'!D18</f>
        <v>0</v>
      </c>
      <c r="E19" s="143">
        <f>'Gesamt-Einnahmen und Ausgaben'!D16</f>
        <v>0</v>
      </c>
      <c r="F19" s="144">
        <f t="shared" ref="F19:F21" si="4">E19-D19</f>
        <v>0</v>
      </c>
      <c r="G19" s="1"/>
      <c r="H19" s="1"/>
      <c r="I19" s="1"/>
      <c r="J19" s="1"/>
      <c r="K19" s="1"/>
      <c r="L19" s="1"/>
      <c r="M19" s="1"/>
    </row>
    <row r="20" spans="1:13" ht="28.15" customHeight="1" x14ac:dyDescent="0.25">
      <c r="A20" s="1"/>
      <c r="B20" s="1"/>
      <c r="C20" s="128" t="s">
        <v>23</v>
      </c>
      <c r="D20" s="142">
        <f>'Gesamt-Planung 2018'!D19</f>
        <v>4350</v>
      </c>
      <c r="E20" s="143">
        <f>'Gesamt-Einnahmen und Ausgaben'!D17</f>
        <v>238.6899999999996</v>
      </c>
      <c r="F20" s="144">
        <f t="shared" si="4"/>
        <v>-4111.3100000000004</v>
      </c>
      <c r="G20" s="1"/>
      <c r="H20" s="1"/>
      <c r="I20" s="1"/>
      <c r="J20" s="1"/>
      <c r="K20" s="1"/>
      <c r="L20" s="1"/>
      <c r="M20" s="1"/>
    </row>
    <row r="21" spans="1:13" ht="42" customHeight="1" thickBot="1" x14ac:dyDescent="0.3">
      <c r="A21" s="1"/>
      <c r="B21" s="1"/>
      <c r="C21" s="129" t="s">
        <v>61</v>
      </c>
      <c r="D21" s="145">
        <f>'Gesamt-Planung 2018'!D20</f>
        <v>14350</v>
      </c>
      <c r="E21" s="146">
        <f>'Gesamt-Einnahmen und Ausgaben'!D18</f>
        <v>10238.689999999999</v>
      </c>
      <c r="F21" s="147">
        <f t="shared" si="4"/>
        <v>-4111.3100000000013</v>
      </c>
      <c r="G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C22" s="184" t="str">
        <f>'Gesamt-Einnahmen und Ausgaben'!C19</f>
        <v>© Landesfeuerwehrverband Schleswig-Holstein e.V.</v>
      </c>
      <c r="D22" s="1"/>
      <c r="E22" s="1"/>
      <c r="F22" s="1"/>
      <c r="G22" s="1"/>
      <c r="H22" s="1"/>
      <c r="I22" s="1"/>
      <c r="J22" s="1"/>
      <c r="K22" s="1"/>
      <c r="L22" s="1"/>
      <c r="M22" s="1"/>
    </row>
  </sheetData>
  <sheetProtection sheet="1" objects="1" scenarios="1" selectLockedCells="1"/>
  <mergeCells count="2">
    <mergeCell ref="B1:H1"/>
    <mergeCell ref="B2:F2"/>
  </mergeCells>
  <pageMargins left="0.31496062992125984" right="0.31496062992125984" top="0.78740157480314965" bottom="0.78740157480314965" header="0.31496062992125984" footer="0.31496062992125984"/>
  <pageSetup paperSize="9" scale="47" orientation="landscape" r:id="rId1"/>
  <headerFooter>
    <oddFooter>Seite &amp;P von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01"/>
  <sheetViews>
    <sheetView zoomScale="80" zoomScaleNormal="80" workbookViewId="0">
      <selection activeCell="C14" sqref="C14"/>
    </sheetView>
  </sheetViews>
  <sheetFormatPr baseColWidth="10" defaultColWidth="11.5703125" defaultRowHeight="15" x14ac:dyDescent="0.25"/>
  <cols>
    <col min="1" max="1" width="11.5703125" style="11"/>
    <col min="2" max="2" width="17.85546875" style="11" customWidth="1"/>
    <col min="3" max="3" width="93.28515625" style="11" customWidth="1"/>
    <col min="4" max="4" width="18.85546875" style="11" customWidth="1"/>
    <col min="5" max="5" width="28.7109375" style="11" customWidth="1"/>
    <col min="6" max="8" width="11.5703125" style="11"/>
    <col min="9" max="10" width="11.5703125" style="11" customWidth="1"/>
    <col min="11" max="16384" width="11.5703125" style="11"/>
  </cols>
  <sheetData>
    <row r="1" spans="1:7" ht="20.25" x14ac:dyDescent="0.3">
      <c r="A1" s="1"/>
      <c r="B1" s="253" t="str">
        <f>'Gesamt-Einnahmen und Ausgaben'!B1</f>
        <v>Sondervermögen Kameradschaftskasse der Freiwilligen Feuerwehr der Gemeinde/Stadt Kalifornien</v>
      </c>
      <c r="C1" s="1"/>
      <c r="D1" s="1"/>
      <c r="E1" s="1"/>
    </row>
    <row r="2" spans="1:7" ht="20.25" x14ac:dyDescent="0.3">
      <c r="A2" s="1"/>
      <c r="B2" s="253" t="s">
        <v>62</v>
      </c>
      <c r="C2" s="1"/>
      <c r="D2" s="1"/>
      <c r="E2" s="1"/>
    </row>
    <row r="3" spans="1:7" ht="20.25" x14ac:dyDescent="0.3">
      <c r="A3" s="1"/>
      <c r="B3" s="253" t="s">
        <v>63</v>
      </c>
      <c r="C3" s="1"/>
      <c r="D3" s="1"/>
      <c r="E3" s="1"/>
    </row>
    <row r="4" spans="1:7" ht="15.75" thickBot="1" x14ac:dyDescent="0.3">
      <c r="A4" s="1"/>
      <c r="B4" s="184" t="str">
        <f>'Gesamtrechnung (Plan-Ist 2018)'!C22</f>
        <v>© Landesfeuerwehrverband Schleswig-Holstein e.V.</v>
      </c>
      <c r="C4" s="1"/>
      <c r="D4" s="1"/>
      <c r="E4" s="1"/>
    </row>
    <row r="5" spans="1:7" ht="18" customHeight="1" thickBot="1" x14ac:dyDescent="0.3">
      <c r="A5" s="1"/>
      <c r="B5" s="58" t="s">
        <v>64</v>
      </c>
      <c r="C5" s="59" t="s">
        <v>1</v>
      </c>
      <c r="D5" s="59" t="s">
        <v>65</v>
      </c>
      <c r="E5" s="60" t="s">
        <v>66</v>
      </c>
    </row>
    <row r="6" spans="1:7" ht="19.899999999999999" customHeight="1" x14ac:dyDescent="0.25">
      <c r="B6" s="238" t="s">
        <v>67</v>
      </c>
      <c r="C6" s="239" t="s">
        <v>120</v>
      </c>
      <c r="D6" s="240">
        <v>42908</v>
      </c>
      <c r="E6" s="241">
        <v>599.66999999999996</v>
      </c>
      <c r="F6" s="242"/>
      <c r="G6" s="242"/>
    </row>
    <row r="7" spans="1:7" ht="19.899999999999999" customHeight="1" x14ac:dyDescent="0.25">
      <c r="B7" s="243" t="s">
        <v>68</v>
      </c>
      <c r="C7" s="244"/>
      <c r="D7" s="245"/>
      <c r="E7" s="246"/>
      <c r="F7" s="242"/>
      <c r="G7" s="242"/>
    </row>
    <row r="8" spans="1:7" ht="19.899999999999999" customHeight="1" x14ac:dyDescent="0.25">
      <c r="B8" s="243" t="s">
        <v>69</v>
      </c>
      <c r="C8" s="244"/>
      <c r="D8" s="245"/>
      <c r="E8" s="246"/>
      <c r="F8" s="242"/>
      <c r="G8" s="242"/>
    </row>
    <row r="9" spans="1:7" ht="19.899999999999999" customHeight="1" x14ac:dyDescent="0.25">
      <c r="B9" s="243" t="s">
        <v>70</v>
      </c>
      <c r="C9" s="244"/>
      <c r="D9" s="245"/>
      <c r="E9" s="246"/>
      <c r="F9" s="242"/>
      <c r="G9" s="242"/>
    </row>
    <row r="10" spans="1:7" ht="19.899999999999999" customHeight="1" x14ac:dyDescent="0.25">
      <c r="B10" s="243" t="s">
        <v>71</v>
      </c>
      <c r="C10" s="244"/>
      <c r="D10" s="245"/>
      <c r="E10" s="246"/>
      <c r="F10" s="242"/>
      <c r="G10" s="242"/>
    </row>
    <row r="11" spans="1:7" ht="19.899999999999999" customHeight="1" x14ac:dyDescent="0.25">
      <c r="B11" s="243" t="s">
        <v>72</v>
      </c>
      <c r="C11" s="244"/>
      <c r="D11" s="245"/>
      <c r="E11" s="246"/>
      <c r="F11" s="242"/>
      <c r="G11" s="242"/>
    </row>
    <row r="12" spans="1:7" ht="19.899999999999999" customHeight="1" x14ac:dyDescent="0.25">
      <c r="B12" s="243" t="s">
        <v>73</v>
      </c>
      <c r="C12" s="244"/>
      <c r="D12" s="245"/>
      <c r="E12" s="246"/>
      <c r="F12" s="242"/>
      <c r="G12" s="242"/>
    </row>
    <row r="13" spans="1:7" ht="19.899999999999999" customHeight="1" x14ac:dyDescent="0.25">
      <c r="B13" s="243" t="s">
        <v>74</v>
      </c>
      <c r="C13" s="244"/>
      <c r="D13" s="245"/>
      <c r="E13" s="246"/>
      <c r="F13" s="242"/>
      <c r="G13" s="242"/>
    </row>
    <row r="14" spans="1:7" ht="19.899999999999999" customHeight="1" x14ac:dyDescent="0.25">
      <c r="B14" s="243" t="s">
        <v>75</v>
      </c>
      <c r="C14" s="244"/>
      <c r="D14" s="245"/>
      <c r="E14" s="246"/>
      <c r="F14" s="242"/>
      <c r="G14" s="242"/>
    </row>
    <row r="15" spans="1:7" ht="19.899999999999999" customHeight="1" x14ac:dyDescent="0.25">
      <c r="B15" s="243" t="s">
        <v>76</v>
      </c>
      <c r="C15" s="244"/>
      <c r="D15" s="245"/>
      <c r="E15" s="246"/>
      <c r="F15" s="242"/>
      <c r="G15" s="242"/>
    </row>
    <row r="16" spans="1:7" ht="19.899999999999999" customHeight="1" x14ac:dyDescent="0.25">
      <c r="B16" s="243" t="s">
        <v>77</v>
      </c>
      <c r="C16" s="244"/>
      <c r="D16" s="245"/>
      <c r="E16" s="246"/>
      <c r="F16" s="242"/>
      <c r="G16" s="242"/>
    </row>
    <row r="17" spans="2:7" ht="19.899999999999999" customHeight="1" x14ac:dyDescent="0.25">
      <c r="B17" s="243" t="s">
        <v>78</v>
      </c>
      <c r="C17" s="244"/>
      <c r="D17" s="245"/>
      <c r="E17" s="246"/>
      <c r="F17" s="242"/>
      <c r="G17" s="242"/>
    </row>
    <row r="18" spans="2:7" ht="19.899999999999999" customHeight="1" x14ac:dyDescent="0.25">
      <c r="B18" s="243" t="s">
        <v>79</v>
      </c>
      <c r="C18" s="244"/>
      <c r="D18" s="245"/>
      <c r="E18" s="246"/>
      <c r="F18" s="242"/>
      <c r="G18" s="242"/>
    </row>
    <row r="19" spans="2:7" ht="19.899999999999999" customHeight="1" x14ac:dyDescent="0.25">
      <c r="B19" s="243" t="s">
        <v>80</v>
      </c>
      <c r="C19" s="244"/>
      <c r="D19" s="245"/>
      <c r="E19" s="246"/>
      <c r="F19" s="242"/>
      <c r="G19" s="242"/>
    </row>
    <row r="20" spans="2:7" ht="19.899999999999999" customHeight="1" x14ac:dyDescent="0.25">
      <c r="B20" s="243" t="s">
        <v>81</v>
      </c>
      <c r="C20" s="244"/>
      <c r="D20" s="245"/>
      <c r="E20" s="246"/>
      <c r="F20" s="242"/>
      <c r="G20" s="242"/>
    </row>
    <row r="21" spans="2:7" ht="19.899999999999999" customHeight="1" x14ac:dyDescent="0.25">
      <c r="B21" s="243" t="s">
        <v>82</v>
      </c>
      <c r="C21" s="244"/>
      <c r="D21" s="245"/>
      <c r="E21" s="246"/>
      <c r="F21" s="242"/>
      <c r="G21" s="242"/>
    </row>
    <row r="22" spans="2:7" ht="19.899999999999999" customHeight="1" x14ac:dyDescent="0.25">
      <c r="B22" s="243" t="s">
        <v>83</v>
      </c>
      <c r="C22" s="244"/>
      <c r="D22" s="245"/>
      <c r="E22" s="246"/>
      <c r="F22" s="242"/>
      <c r="G22" s="242"/>
    </row>
    <row r="23" spans="2:7" ht="19.899999999999999" customHeight="1" x14ac:dyDescent="0.25">
      <c r="B23" s="243" t="s">
        <v>84</v>
      </c>
      <c r="C23" s="244"/>
      <c r="D23" s="245"/>
      <c r="E23" s="246"/>
      <c r="F23" s="242"/>
      <c r="G23" s="242"/>
    </row>
    <row r="24" spans="2:7" ht="19.899999999999999" customHeight="1" x14ac:dyDescent="0.25">
      <c r="B24" s="243" t="s">
        <v>85</v>
      </c>
      <c r="C24" s="244"/>
      <c r="D24" s="245"/>
      <c r="E24" s="246"/>
      <c r="F24" s="242"/>
      <c r="G24" s="242"/>
    </row>
    <row r="25" spans="2:7" ht="19.899999999999999" customHeight="1" x14ac:dyDescent="0.25">
      <c r="B25" s="243" t="s">
        <v>86</v>
      </c>
      <c r="C25" s="244"/>
      <c r="D25" s="245"/>
      <c r="E25" s="246"/>
      <c r="F25" s="242"/>
      <c r="G25" s="242"/>
    </row>
    <row r="26" spans="2:7" ht="19.899999999999999" customHeight="1" x14ac:dyDescent="0.25">
      <c r="B26" s="243" t="s">
        <v>87</v>
      </c>
      <c r="C26" s="244"/>
      <c r="D26" s="245"/>
      <c r="E26" s="246"/>
      <c r="F26" s="242"/>
      <c r="G26" s="242"/>
    </row>
    <row r="27" spans="2:7" ht="19.899999999999999" customHeight="1" x14ac:dyDescent="0.25">
      <c r="B27" s="243" t="s">
        <v>88</v>
      </c>
      <c r="C27" s="244"/>
      <c r="D27" s="245"/>
      <c r="E27" s="246"/>
      <c r="F27" s="242"/>
      <c r="G27" s="242"/>
    </row>
    <row r="28" spans="2:7" ht="19.899999999999999" customHeight="1" x14ac:dyDescent="0.25">
      <c r="B28" s="243" t="s">
        <v>89</v>
      </c>
      <c r="C28" s="244"/>
      <c r="D28" s="245"/>
      <c r="E28" s="246"/>
      <c r="F28" s="242"/>
      <c r="G28" s="242"/>
    </row>
    <row r="29" spans="2:7" ht="19.899999999999999" customHeight="1" x14ac:dyDescent="0.25">
      <c r="B29" s="243" t="s">
        <v>90</v>
      </c>
      <c r="C29" s="244"/>
      <c r="D29" s="245"/>
      <c r="E29" s="246"/>
      <c r="F29" s="242"/>
      <c r="G29" s="242"/>
    </row>
    <row r="30" spans="2:7" ht="19.899999999999999" customHeight="1" x14ac:dyDescent="0.25">
      <c r="B30" s="243" t="s">
        <v>91</v>
      </c>
      <c r="C30" s="244"/>
      <c r="D30" s="245"/>
      <c r="E30" s="246"/>
      <c r="F30" s="242"/>
      <c r="G30" s="242"/>
    </row>
    <row r="31" spans="2:7" ht="19.899999999999999" customHeight="1" x14ac:dyDescent="0.25">
      <c r="B31" s="243" t="s">
        <v>92</v>
      </c>
      <c r="C31" s="244"/>
      <c r="D31" s="245"/>
      <c r="E31" s="246"/>
      <c r="F31" s="242"/>
      <c r="G31" s="242"/>
    </row>
    <row r="32" spans="2:7" ht="19.899999999999999" customHeight="1" x14ac:dyDescent="0.25">
      <c r="B32" s="243" t="s">
        <v>93</v>
      </c>
      <c r="C32" s="244"/>
      <c r="D32" s="245"/>
      <c r="E32" s="246"/>
      <c r="F32" s="242"/>
      <c r="G32" s="242"/>
    </row>
    <row r="33" spans="2:7" ht="19.899999999999999" customHeight="1" x14ac:dyDescent="0.25">
      <c r="B33" s="243" t="s">
        <v>94</v>
      </c>
      <c r="C33" s="244"/>
      <c r="D33" s="245"/>
      <c r="E33" s="246"/>
      <c r="F33" s="242"/>
      <c r="G33" s="242"/>
    </row>
    <row r="34" spans="2:7" ht="19.899999999999999" customHeight="1" x14ac:dyDescent="0.25">
      <c r="B34" s="243" t="s">
        <v>95</v>
      </c>
      <c r="C34" s="244"/>
      <c r="D34" s="245"/>
      <c r="E34" s="246"/>
      <c r="F34" s="242"/>
      <c r="G34" s="242"/>
    </row>
    <row r="35" spans="2:7" ht="19.899999999999999" customHeight="1" x14ac:dyDescent="0.25">
      <c r="B35" s="243" t="s">
        <v>96</v>
      </c>
      <c r="C35" s="244"/>
      <c r="D35" s="245"/>
      <c r="E35" s="246"/>
      <c r="F35" s="242"/>
      <c r="G35" s="242"/>
    </row>
    <row r="36" spans="2:7" ht="19.899999999999999" customHeight="1" x14ac:dyDescent="0.25">
      <c r="B36" s="243" t="s">
        <v>97</v>
      </c>
      <c r="C36" s="244"/>
      <c r="D36" s="245"/>
      <c r="E36" s="246"/>
      <c r="F36" s="242"/>
      <c r="G36" s="242"/>
    </row>
    <row r="37" spans="2:7" ht="19.899999999999999" customHeight="1" x14ac:dyDescent="0.25">
      <c r="B37" s="243" t="s">
        <v>98</v>
      </c>
      <c r="C37" s="244"/>
      <c r="D37" s="245"/>
      <c r="E37" s="246"/>
      <c r="F37" s="242"/>
      <c r="G37" s="242"/>
    </row>
    <row r="38" spans="2:7" ht="19.899999999999999" customHeight="1" x14ac:dyDescent="0.25">
      <c r="B38" s="243" t="s">
        <v>99</v>
      </c>
      <c r="C38" s="244"/>
      <c r="D38" s="245"/>
      <c r="E38" s="246"/>
      <c r="F38" s="242"/>
      <c r="G38" s="242"/>
    </row>
    <row r="39" spans="2:7" ht="19.899999999999999" customHeight="1" x14ac:dyDescent="0.25">
      <c r="B39" s="243" t="s">
        <v>100</v>
      </c>
      <c r="C39" s="247"/>
      <c r="D39" s="245"/>
      <c r="E39" s="246"/>
      <c r="F39" s="242"/>
      <c r="G39" s="242"/>
    </row>
    <row r="40" spans="2:7" ht="19.899999999999999" customHeight="1" thickBot="1" x14ac:dyDescent="0.3">
      <c r="B40" s="248" t="s">
        <v>101</v>
      </c>
      <c r="C40" s="249"/>
      <c r="D40" s="250"/>
      <c r="E40" s="251"/>
      <c r="F40" s="242"/>
      <c r="G40" s="242"/>
    </row>
    <row r="41" spans="2:7" ht="15.75" x14ac:dyDescent="0.25">
      <c r="B41" s="242"/>
      <c r="C41" s="242"/>
      <c r="D41" s="252"/>
      <c r="E41" s="242"/>
      <c r="F41" s="242"/>
      <c r="G41" s="242"/>
    </row>
    <row r="42" spans="2:7" ht="15.75" x14ac:dyDescent="0.25">
      <c r="B42" s="242"/>
      <c r="C42" s="242"/>
      <c r="D42" s="252"/>
      <c r="E42" s="242"/>
      <c r="F42" s="242"/>
      <c r="G42" s="242"/>
    </row>
    <row r="43" spans="2:7" ht="15.75" x14ac:dyDescent="0.25">
      <c r="B43" s="242"/>
      <c r="C43" s="242"/>
      <c r="D43" s="252"/>
      <c r="E43" s="242"/>
      <c r="F43" s="242"/>
      <c r="G43" s="242"/>
    </row>
    <row r="44" spans="2:7" ht="15.75" x14ac:dyDescent="0.25">
      <c r="B44" s="242"/>
      <c r="C44" s="242"/>
      <c r="D44" s="252"/>
      <c r="E44" s="242"/>
      <c r="F44" s="242"/>
      <c r="G44" s="242"/>
    </row>
    <row r="45" spans="2:7" ht="15.75" x14ac:dyDescent="0.25">
      <c r="B45" s="242"/>
      <c r="C45" s="242"/>
      <c r="D45" s="242"/>
      <c r="E45" s="242"/>
      <c r="F45" s="242"/>
      <c r="G45" s="242"/>
    </row>
    <row r="46" spans="2:7" ht="15.75" x14ac:dyDescent="0.25">
      <c r="B46" s="242"/>
      <c r="C46" s="242"/>
      <c r="D46" s="242"/>
      <c r="E46" s="242"/>
      <c r="F46" s="242"/>
      <c r="G46" s="242"/>
    </row>
    <row r="47" spans="2:7" ht="15.75" x14ac:dyDescent="0.25">
      <c r="B47" s="242"/>
      <c r="C47" s="242"/>
      <c r="D47" s="242"/>
      <c r="E47" s="242"/>
      <c r="F47" s="242"/>
      <c r="G47" s="242"/>
    </row>
    <row r="48" spans="2:7" ht="15.75" x14ac:dyDescent="0.25">
      <c r="B48" s="242"/>
      <c r="C48" s="242"/>
      <c r="D48" s="242"/>
      <c r="E48" s="242"/>
      <c r="F48" s="242"/>
      <c r="G48" s="242"/>
    </row>
    <row r="49" spans="2:7" ht="15.75" x14ac:dyDescent="0.25">
      <c r="B49" s="242"/>
      <c r="C49" s="242"/>
      <c r="D49" s="242"/>
      <c r="E49" s="242"/>
      <c r="F49" s="242"/>
      <c r="G49" s="242"/>
    </row>
    <row r="50" spans="2:7" ht="15.75" x14ac:dyDescent="0.25">
      <c r="B50" s="242"/>
      <c r="C50" s="242"/>
      <c r="D50" s="242"/>
      <c r="E50" s="242"/>
      <c r="F50" s="242"/>
      <c r="G50" s="242"/>
    </row>
    <row r="51" spans="2:7" ht="15.75" x14ac:dyDescent="0.25">
      <c r="B51" s="242"/>
      <c r="C51" s="242"/>
      <c r="D51" s="242"/>
      <c r="E51" s="242"/>
      <c r="F51" s="242"/>
      <c r="G51" s="242"/>
    </row>
    <row r="52" spans="2:7" ht="15.75" x14ac:dyDescent="0.25">
      <c r="B52" s="242"/>
      <c r="C52" s="242"/>
      <c r="D52" s="242"/>
      <c r="E52" s="242"/>
      <c r="F52" s="242"/>
      <c r="G52" s="242"/>
    </row>
    <row r="53" spans="2:7" ht="15.75" x14ac:dyDescent="0.25">
      <c r="B53" s="242"/>
      <c r="C53" s="242"/>
      <c r="D53" s="242"/>
      <c r="E53" s="242"/>
      <c r="F53" s="242"/>
      <c r="G53" s="242"/>
    </row>
    <row r="54" spans="2:7" ht="15.75" x14ac:dyDescent="0.25">
      <c r="B54" s="242"/>
      <c r="C54" s="242"/>
      <c r="D54" s="242"/>
      <c r="E54" s="242"/>
      <c r="F54" s="242"/>
      <c r="G54" s="242"/>
    </row>
    <row r="55" spans="2:7" ht="15.75" x14ac:dyDescent="0.25">
      <c r="B55" s="242"/>
      <c r="C55" s="242"/>
      <c r="D55" s="242"/>
      <c r="E55" s="242"/>
      <c r="F55" s="242"/>
      <c r="G55" s="242"/>
    </row>
    <row r="56" spans="2:7" ht="15.75" x14ac:dyDescent="0.25">
      <c r="B56" s="242"/>
      <c r="C56" s="242"/>
      <c r="D56" s="242"/>
      <c r="E56" s="242"/>
      <c r="F56" s="242"/>
      <c r="G56" s="242"/>
    </row>
    <row r="57" spans="2:7" ht="15.75" x14ac:dyDescent="0.25">
      <c r="B57" s="242"/>
      <c r="C57" s="242"/>
      <c r="D57" s="242"/>
      <c r="E57" s="242"/>
      <c r="F57" s="242"/>
      <c r="G57" s="242"/>
    </row>
    <row r="58" spans="2:7" ht="15.75" x14ac:dyDescent="0.25">
      <c r="B58" s="242"/>
      <c r="C58" s="242"/>
      <c r="D58" s="242"/>
      <c r="E58" s="242"/>
      <c r="F58" s="242"/>
      <c r="G58" s="242"/>
    </row>
    <row r="59" spans="2:7" ht="15.75" x14ac:dyDescent="0.25">
      <c r="B59" s="242"/>
      <c r="C59" s="242"/>
      <c r="D59" s="242"/>
      <c r="E59" s="242"/>
      <c r="F59" s="242"/>
      <c r="G59" s="242"/>
    </row>
    <row r="60" spans="2:7" ht="15.75" x14ac:dyDescent="0.25">
      <c r="B60" s="242"/>
      <c r="C60" s="242"/>
      <c r="D60" s="242"/>
      <c r="E60" s="242"/>
      <c r="F60" s="242"/>
      <c r="G60" s="242"/>
    </row>
    <row r="61" spans="2:7" ht="15.75" x14ac:dyDescent="0.25">
      <c r="B61" s="242"/>
      <c r="C61" s="242"/>
      <c r="D61" s="242"/>
      <c r="E61" s="242"/>
      <c r="F61" s="242"/>
      <c r="G61" s="242"/>
    </row>
    <row r="62" spans="2:7" ht="15.75" x14ac:dyDescent="0.25">
      <c r="B62" s="242"/>
      <c r="C62" s="242"/>
      <c r="D62" s="242"/>
      <c r="E62" s="242"/>
      <c r="F62" s="242"/>
      <c r="G62" s="242"/>
    </row>
    <row r="63" spans="2:7" ht="15.75" x14ac:dyDescent="0.25">
      <c r="B63" s="242"/>
      <c r="C63" s="242"/>
      <c r="D63" s="242"/>
      <c r="E63" s="242"/>
      <c r="F63" s="242"/>
      <c r="G63" s="242"/>
    </row>
    <row r="64" spans="2:7" ht="15.75" x14ac:dyDescent="0.25">
      <c r="B64" s="242"/>
      <c r="C64" s="242"/>
      <c r="D64" s="242"/>
      <c r="E64" s="242"/>
      <c r="F64" s="242"/>
      <c r="G64" s="242"/>
    </row>
    <row r="65" spans="2:7" ht="15.75" x14ac:dyDescent="0.25">
      <c r="B65" s="242"/>
      <c r="C65" s="242"/>
      <c r="D65" s="242"/>
      <c r="E65" s="242"/>
      <c r="F65" s="242"/>
      <c r="G65" s="242"/>
    </row>
    <row r="66" spans="2:7" ht="15.75" x14ac:dyDescent="0.25">
      <c r="B66" s="242"/>
      <c r="C66" s="242"/>
      <c r="D66" s="242"/>
      <c r="E66" s="242"/>
      <c r="F66" s="242"/>
      <c r="G66" s="242"/>
    </row>
    <row r="67" spans="2:7" ht="15.75" x14ac:dyDescent="0.25">
      <c r="B67" s="242"/>
      <c r="C67" s="242"/>
      <c r="D67" s="242"/>
      <c r="E67" s="242"/>
      <c r="F67" s="242"/>
      <c r="G67" s="242"/>
    </row>
    <row r="68" spans="2:7" ht="15.75" x14ac:dyDescent="0.25">
      <c r="B68" s="242"/>
      <c r="C68" s="242"/>
      <c r="D68" s="242"/>
      <c r="E68" s="242"/>
      <c r="F68" s="242"/>
      <c r="G68" s="242"/>
    </row>
    <row r="69" spans="2:7" ht="15.75" x14ac:dyDescent="0.25">
      <c r="B69" s="242"/>
      <c r="C69" s="242"/>
      <c r="D69" s="242"/>
      <c r="E69" s="242"/>
      <c r="F69" s="242"/>
      <c r="G69" s="242"/>
    </row>
    <row r="70" spans="2:7" ht="15.75" x14ac:dyDescent="0.25">
      <c r="B70" s="242"/>
      <c r="C70" s="242"/>
      <c r="D70" s="242"/>
      <c r="E70" s="242"/>
      <c r="F70" s="242"/>
      <c r="G70" s="242"/>
    </row>
    <row r="71" spans="2:7" ht="15.75" x14ac:dyDescent="0.25">
      <c r="B71" s="242"/>
      <c r="C71" s="242"/>
      <c r="D71" s="242"/>
      <c r="E71" s="242"/>
      <c r="F71" s="242"/>
      <c r="G71" s="242"/>
    </row>
    <row r="72" spans="2:7" ht="15.75" x14ac:dyDescent="0.25">
      <c r="B72" s="242"/>
      <c r="C72" s="242"/>
      <c r="D72" s="242"/>
      <c r="E72" s="242"/>
      <c r="F72" s="242"/>
      <c r="G72" s="242"/>
    </row>
    <row r="73" spans="2:7" ht="15.75" x14ac:dyDescent="0.25">
      <c r="B73" s="242"/>
      <c r="C73" s="242"/>
      <c r="D73" s="242"/>
      <c r="E73" s="242"/>
      <c r="F73" s="242"/>
      <c r="G73" s="242"/>
    </row>
    <row r="74" spans="2:7" ht="15.75" x14ac:dyDescent="0.25">
      <c r="B74" s="242"/>
      <c r="C74" s="242"/>
      <c r="D74" s="242"/>
      <c r="E74" s="242"/>
      <c r="F74" s="242"/>
      <c r="G74" s="242"/>
    </row>
    <row r="75" spans="2:7" ht="15.75" x14ac:dyDescent="0.25">
      <c r="B75" s="242"/>
      <c r="C75" s="242"/>
      <c r="D75" s="242"/>
      <c r="E75" s="242"/>
      <c r="F75" s="242"/>
      <c r="G75" s="242"/>
    </row>
    <row r="76" spans="2:7" ht="15.75" x14ac:dyDescent="0.25">
      <c r="B76" s="242"/>
      <c r="C76" s="242"/>
      <c r="D76" s="242"/>
      <c r="E76" s="242"/>
      <c r="F76" s="242"/>
      <c r="G76" s="242"/>
    </row>
    <row r="77" spans="2:7" ht="15.75" x14ac:dyDescent="0.25">
      <c r="B77" s="242"/>
      <c r="C77" s="242"/>
      <c r="D77" s="242"/>
      <c r="E77" s="242"/>
      <c r="F77" s="242"/>
      <c r="G77" s="242"/>
    </row>
    <row r="78" spans="2:7" ht="15.75" x14ac:dyDescent="0.25">
      <c r="B78" s="242"/>
      <c r="C78" s="242"/>
      <c r="D78" s="242"/>
      <c r="E78" s="242"/>
      <c r="F78" s="242"/>
      <c r="G78" s="242"/>
    </row>
    <row r="79" spans="2:7" ht="15.75" x14ac:dyDescent="0.25">
      <c r="B79" s="242"/>
      <c r="C79" s="242"/>
      <c r="D79" s="242"/>
      <c r="E79" s="242"/>
      <c r="F79" s="242"/>
      <c r="G79" s="242"/>
    </row>
    <row r="80" spans="2:7" ht="15.75" x14ac:dyDescent="0.25">
      <c r="B80" s="242"/>
      <c r="C80" s="242"/>
      <c r="D80" s="242"/>
      <c r="E80" s="242"/>
      <c r="F80" s="242"/>
      <c r="G80" s="242"/>
    </row>
    <row r="81" spans="2:7" ht="15.75" x14ac:dyDescent="0.25">
      <c r="B81" s="242"/>
      <c r="C81" s="242"/>
      <c r="D81" s="242"/>
      <c r="E81" s="242"/>
      <c r="F81" s="242"/>
      <c r="G81" s="242"/>
    </row>
    <row r="82" spans="2:7" ht="15.75" x14ac:dyDescent="0.25">
      <c r="B82" s="242"/>
      <c r="C82" s="242"/>
      <c r="D82" s="242"/>
      <c r="E82" s="242"/>
      <c r="F82" s="242"/>
      <c r="G82" s="242"/>
    </row>
    <row r="83" spans="2:7" ht="15.75" x14ac:dyDescent="0.25">
      <c r="B83" s="242"/>
      <c r="C83" s="242"/>
      <c r="D83" s="242"/>
      <c r="E83" s="242"/>
      <c r="F83" s="242"/>
      <c r="G83" s="242"/>
    </row>
    <row r="84" spans="2:7" ht="15.75" x14ac:dyDescent="0.25">
      <c r="B84" s="242"/>
      <c r="C84" s="242"/>
      <c r="D84" s="242"/>
      <c r="E84" s="242"/>
      <c r="F84" s="242"/>
      <c r="G84" s="242"/>
    </row>
    <row r="85" spans="2:7" ht="15.75" x14ac:dyDescent="0.25">
      <c r="B85" s="242"/>
      <c r="C85" s="242"/>
      <c r="D85" s="242"/>
      <c r="E85" s="242"/>
      <c r="F85" s="242"/>
      <c r="G85" s="242"/>
    </row>
    <row r="86" spans="2:7" ht="15.75" x14ac:dyDescent="0.25">
      <c r="B86" s="242"/>
      <c r="C86" s="242"/>
      <c r="D86" s="242"/>
      <c r="E86" s="242"/>
      <c r="F86" s="242"/>
      <c r="G86" s="242"/>
    </row>
    <row r="87" spans="2:7" ht="15.75" x14ac:dyDescent="0.25">
      <c r="B87" s="242"/>
      <c r="C87" s="242"/>
      <c r="D87" s="242"/>
      <c r="E87" s="242"/>
      <c r="F87" s="242"/>
      <c r="G87" s="242"/>
    </row>
    <row r="88" spans="2:7" ht="15.75" x14ac:dyDescent="0.25">
      <c r="B88" s="242"/>
      <c r="C88" s="242"/>
      <c r="D88" s="242"/>
      <c r="E88" s="242"/>
      <c r="F88" s="242"/>
      <c r="G88" s="242"/>
    </row>
    <row r="89" spans="2:7" ht="15.75" x14ac:dyDescent="0.25">
      <c r="B89" s="242"/>
      <c r="C89" s="242"/>
      <c r="D89" s="242"/>
      <c r="E89" s="242"/>
      <c r="F89" s="242"/>
      <c r="G89" s="242"/>
    </row>
    <row r="90" spans="2:7" ht="15.75" x14ac:dyDescent="0.25">
      <c r="B90" s="242"/>
      <c r="C90" s="242"/>
      <c r="D90" s="242"/>
      <c r="E90" s="242"/>
      <c r="F90" s="242"/>
      <c r="G90" s="242"/>
    </row>
    <row r="91" spans="2:7" ht="15.75" x14ac:dyDescent="0.25">
      <c r="B91" s="242"/>
      <c r="C91" s="242"/>
      <c r="D91" s="242"/>
      <c r="E91" s="242"/>
      <c r="F91" s="242"/>
      <c r="G91" s="242"/>
    </row>
    <row r="92" spans="2:7" ht="15.75" x14ac:dyDescent="0.25">
      <c r="B92" s="242"/>
      <c r="C92" s="242"/>
      <c r="D92" s="242"/>
      <c r="E92" s="242"/>
      <c r="F92" s="242"/>
      <c r="G92" s="242"/>
    </row>
    <row r="93" spans="2:7" ht="15.75" x14ac:dyDescent="0.25">
      <c r="B93" s="242"/>
      <c r="C93" s="242"/>
      <c r="D93" s="242"/>
      <c r="E93" s="242"/>
      <c r="F93" s="242"/>
      <c r="G93" s="242"/>
    </row>
    <row r="94" spans="2:7" ht="15.75" x14ac:dyDescent="0.25">
      <c r="B94" s="242"/>
      <c r="C94" s="242"/>
      <c r="D94" s="242"/>
      <c r="E94" s="242"/>
      <c r="F94" s="242"/>
      <c r="G94" s="242"/>
    </row>
    <row r="95" spans="2:7" ht="15.75" x14ac:dyDescent="0.25">
      <c r="B95" s="242"/>
      <c r="C95" s="242"/>
      <c r="D95" s="242"/>
      <c r="E95" s="242"/>
      <c r="F95" s="242"/>
      <c r="G95" s="242"/>
    </row>
    <row r="96" spans="2:7" ht="15.75" x14ac:dyDescent="0.25">
      <c r="B96" s="242"/>
      <c r="C96" s="242"/>
      <c r="D96" s="242"/>
      <c r="E96" s="242"/>
      <c r="F96" s="242"/>
      <c r="G96" s="242"/>
    </row>
    <row r="97" spans="2:7" ht="15.75" x14ac:dyDescent="0.25">
      <c r="B97" s="242"/>
      <c r="C97" s="242"/>
      <c r="D97" s="242"/>
      <c r="E97" s="242"/>
      <c r="F97" s="242"/>
      <c r="G97" s="242"/>
    </row>
    <row r="98" spans="2:7" ht="15.75" x14ac:dyDescent="0.25">
      <c r="B98" s="242"/>
      <c r="C98" s="242"/>
      <c r="D98" s="242"/>
      <c r="E98" s="242"/>
      <c r="F98" s="242"/>
      <c r="G98" s="242"/>
    </row>
    <row r="99" spans="2:7" ht="15.75" x14ac:dyDescent="0.25">
      <c r="B99" s="242"/>
      <c r="C99" s="242"/>
      <c r="D99" s="242"/>
      <c r="E99" s="242"/>
      <c r="F99" s="242"/>
      <c r="G99" s="242"/>
    </row>
    <row r="100" spans="2:7" ht="15.75" x14ac:dyDescent="0.25">
      <c r="B100" s="242"/>
      <c r="C100" s="242"/>
      <c r="D100" s="242"/>
      <c r="E100" s="242"/>
      <c r="F100" s="242"/>
      <c r="G100" s="242"/>
    </row>
    <row r="101" spans="2:7" ht="15.75" x14ac:dyDescent="0.25">
      <c r="B101" s="242"/>
      <c r="C101" s="242"/>
      <c r="D101" s="242"/>
      <c r="E101" s="242"/>
      <c r="F101" s="242"/>
      <c r="G101" s="242"/>
    </row>
    <row r="102" spans="2:7" ht="15.75" x14ac:dyDescent="0.25">
      <c r="B102" s="242"/>
      <c r="C102" s="242"/>
      <c r="D102" s="242"/>
      <c r="E102" s="242"/>
      <c r="F102" s="242"/>
      <c r="G102" s="242"/>
    </row>
    <row r="103" spans="2:7" ht="15.75" x14ac:dyDescent="0.25">
      <c r="B103" s="242"/>
      <c r="C103" s="242"/>
      <c r="D103" s="242"/>
      <c r="E103" s="242"/>
      <c r="F103" s="242"/>
      <c r="G103" s="242"/>
    </row>
    <row r="104" spans="2:7" ht="15.75" x14ac:dyDescent="0.25">
      <c r="B104" s="242"/>
      <c r="C104" s="242"/>
      <c r="D104" s="242"/>
      <c r="E104" s="242"/>
      <c r="F104" s="242"/>
      <c r="G104" s="242"/>
    </row>
    <row r="105" spans="2:7" ht="15.75" x14ac:dyDescent="0.25">
      <c r="B105" s="242"/>
      <c r="C105" s="242"/>
      <c r="D105" s="242"/>
      <c r="E105" s="242"/>
      <c r="F105" s="242"/>
      <c r="G105" s="242"/>
    </row>
    <row r="106" spans="2:7" ht="15.75" x14ac:dyDescent="0.25">
      <c r="B106" s="242"/>
      <c r="C106" s="242"/>
      <c r="D106" s="242"/>
      <c r="E106" s="242"/>
      <c r="F106" s="242"/>
      <c r="G106" s="242"/>
    </row>
    <row r="107" spans="2:7" ht="15.75" x14ac:dyDescent="0.25">
      <c r="B107" s="242"/>
      <c r="C107" s="242"/>
      <c r="D107" s="242"/>
      <c r="E107" s="242"/>
      <c r="F107" s="242"/>
      <c r="G107" s="242"/>
    </row>
    <row r="108" spans="2:7" ht="15.75" x14ac:dyDescent="0.25">
      <c r="B108" s="242"/>
      <c r="C108" s="242"/>
      <c r="D108" s="242"/>
      <c r="E108" s="242"/>
      <c r="F108" s="242"/>
      <c r="G108" s="242"/>
    </row>
    <row r="109" spans="2:7" ht="15.75" x14ac:dyDescent="0.25">
      <c r="B109" s="242"/>
      <c r="C109" s="242"/>
      <c r="D109" s="242"/>
      <c r="E109" s="242"/>
      <c r="F109" s="242"/>
      <c r="G109" s="242"/>
    </row>
    <row r="110" spans="2:7" ht="15.75" x14ac:dyDescent="0.25">
      <c r="B110" s="242"/>
      <c r="C110" s="242"/>
      <c r="D110" s="242"/>
      <c r="E110" s="242"/>
      <c r="F110" s="242"/>
      <c r="G110" s="242"/>
    </row>
    <row r="111" spans="2:7" ht="15.75" x14ac:dyDescent="0.25">
      <c r="B111" s="242"/>
      <c r="C111" s="242"/>
      <c r="D111" s="242"/>
      <c r="E111" s="242"/>
      <c r="F111" s="242"/>
      <c r="G111" s="242"/>
    </row>
    <row r="112" spans="2:7" ht="15.75" x14ac:dyDescent="0.25">
      <c r="B112" s="242"/>
      <c r="C112" s="242"/>
      <c r="D112" s="242"/>
      <c r="E112" s="242"/>
      <c r="F112" s="242"/>
      <c r="G112" s="242"/>
    </row>
    <row r="113" spans="2:7" ht="15.75" x14ac:dyDescent="0.25">
      <c r="B113" s="242"/>
      <c r="C113" s="242"/>
      <c r="D113" s="242"/>
      <c r="E113" s="242"/>
      <c r="F113" s="242"/>
      <c r="G113" s="242"/>
    </row>
    <row r="114" spans="2:7" ht="15.75" x14ac:dyDescent="0.25">
      <c r="B114" s="242"/>
      <c r="C114" s="242"/>
      <c r="D114" s="242"/>
      <c r="E114" s="242"/>
      <c r="F114" s="242"/>
      <c r="G114" s="242"/>
    </row>
    <row r="115" spans="2:7" ht="15.75" x14ac:dyDescent="0.25">
      <c r="B115" s="242"/>
      <c r="C115" s="242"/>
      <c r="D115" s="242"/>
      <c r="E115" s="242"/>
      <c r="F115" s="242"/>
      <c r="G115" s="242"/>
    </row>
    <row r="116" spans="2:7" ht="15.75" x14ac:dyDescent="0.25">
      <c r="B116" s="242"/>
      <c r="C116" s="242"/>
      <c r="D116" s="242"/>
      <c r="E116" s="242"/>
      <c r="F116" s="242"/>
      <c r="G116" s="242"/>
    </row>
    <row r="117" spans="2:7" ht="15.75" x14ac:dyDescent="0.25">
      <c r="B117" s="242"/>
      <c r="C117" s="242"/>
      <c r="D117" s="242"/>
      <c r="E117" s="242"/>
      <c r="F117" s="242"/>
      <c r="G117" s="242"/>
    </row>
    <row r="118" spans="2:7" ht="15.75" x14ac:dyDescent="0.25">
      <c r="B118" s="242"/>
      <c r="C118" s="242"/>
      <c r="D118" s="242"/>
      <c r="E118" s="242"/>
      <c r="F118" s="242"/>
      <c r="G118" s="242"/>
    </row>
    <row r="119" spans="2:7" ht="15.75" x14ac:dyDescent="0.25">
      <c r="B119" s="242"/>
      <c r="C119" s="242"/>
      <c r="D119" s="242"/>
      <c r="E119" s="242"/>
      <c r="F119" s="242"/>
      <c r="G119" s="242"/>
    </row>
    <row r="120" spans="2:7" ht="15.75" x14ac:dyDescent="0.25">
      <c r="B120" s="242"/>
      <c r="C120" s="242"/>
      <c r="D120" s="242"/>
      <c r="E120" s="242"/>
      <c r="F120" s="242"/>
      <c r="G120" s="242"/>
    </row>
    <row r="121" spans="2:7" ht="15.75" x14ac:dyDescent="0.25">
      <c r="B121" s="242"/>
      <c r="C121" s="242"/>
      <c r="D121" s="242"/>
      <c r="E121" s="242"/>
      <c r="F121" s="242"/>
      <c r="G121" s="242"/>
    </row>
    <row r="122" spans="2:7" ht="15.75" x14ac:dyDescent="0.25">
      <c r="B122" s="242"/>
      <c r="C122" s="242"/>
      <c r="D122" s="242"/>
      <c r="E122" s="242"/>
      <c r="F122" s="242"/>
      <c r="G122" s="242"/>
    </row>
    <row r="123" spans="2:7" ht="15.75" x14ac:dyDescent="0.25">
      <c r="B123" s="242"/>
      <c r="C123" s="242"/>
      <c r="D123" s="242"/>
      <c r="E123" s="242"/>
      <c r="F123" s="242"/>
      <c r="G123" s="242"/>
    </row>
    <row r="124" spans="2:7" ht="15.75" x14ac:dyDescent="0.25">
      <c r="B124" s="242"/>
      <c r="C124" s="242"/>
      <c r="D124" s="242"/>
      <c r="E124" s="242"/>
      <c r="F124" s="242"/>
      <c r="G124" s="242"/>
    </row>
    <row r="125" spans="2:7" ht="15.75" x14ac:dyDescent="0.25">
      <c r="B125" s="242"/>
      <c r="C125" s="242"/>
      <c r="D125" s="242"/>
      <c r="E125" s="242"/>
      <c r="F125" s="242"/>
      <c r="G125" s="242"/>
    </row>
    <row r="126" spans="2:7" ht="15.75" x14ac:dyDescent="0.25">
      <c r="B126" s="242"/>
      <c r="C126" s="242"/>
      <c r="D126" s="242"/>
      <c r="E126" s="242"/>
      <c r="F126" s="242"/>
      <c r="G126" s="242"/>
    </row>
    <row r="127" spans="2:7" ht="15.75" x14ac:dyDescent="0.25">
      <c r="B127" s="242"/>
      <c r="C127" s="242"/>
      <c r="D127" s="242"/>
      <c r="E127" s="242"/>
      <c r="F127" s="242"/>
      <c r="G127" s="242"/>
    </row>
    <row r="128" spans="2:7" ht="15.75" x14ac:dyDescent="0.25">
      <c r="B128" s="242"/>
      <c r="C128" s="242"/>
      <c r="D128" s="242"/>
      <c r="E128" s="242"/>
      <c r="F128" s="242"/>
      <c r="G128" s="242"/>
    </row>
    <row r="129" spans="2:7" ht="15.75" x14ac:dyDescent="0.25">
      <c r="B129" s="242"/>
      <c r="C129" s="242"/>
      <c r="D129" s="242"/>
      <c r="E129" s="242"/>
      <c r="F129" s="242"/>
      <c r="G129" s="242"/>
    </row>
    <row r="130" spans="2:7" ht="15.75" x14ac:dyDescent="0.25">
      <c r="B130" s="242"/>
      <c r="C130" s="242"/>
      <c r="D130" s="242"/>
      <c r="E130" s="242"/>
      <c r="F130" s="242"/>
      <c r="G130" s="242"/>
    </row>
    <row r="131" spans="2:7" ht="15.75" x14ac:dyDescent="0.25">
      <c r="B131" s="242"/>
      <c r="C131" s="242"/>
      <c r="D131" s="242"/>
      <c r="E131" s="242"/>
      <c r="F131" s="242"/>
      <c r="G131" s="242"/>
    </row>
    <row r="132" spans="2:7" ht="15.75" x14ac:dyDescent="0.25">
      <c r="B132" s="242"/>
      <c r="C132" s="242"/>
      <c r="D132" s="242"/>
      <c r="E132" s="242"/>
      <c r="F132" s="242"/>
      <c r="G132" s="242"/>
    </row>
    <row r="133" spans="2:7" ht="15.75" x14ac:dyDescent="0.25">
      <c r="B133" s="242"/>
      <c r="C133" s="242"/>
      <c r="D133" s="242"/>
      <c r="E133" s="242"/>
      <c r="F133" s="242"/>
      <c r="G133" s="242"/>
    </row>
    <row r="134" spans="2:7" ht="15.75" x14ac:dyDescent="0.25">
      <c r="B134" s="242"/>
      <c r="C134" s="242"/>
      <c r="D134" s="242"/>
      <c r="E134" s="242"/>
      <c r="F134" s="242"/>
      <c r="G134" s="242"/>
    </row>
    <row r="135" spans="2:7" ht="15.75" x14ac:dyDescent="0.25">
      <c r="B135" s="242"/>
      <c r="C135" s="242"/>
      <c r="D135" s="242"/>
      <c r="E135" s="242"/>
      <c r="F135" s="242"/>
      <c r="G135" s="242"/>
    </row>
    <row r="136" spans="2:7" ht="15.75" x14ac:dyDescent="0.25">
      <c r="B136" s="242"/>
      <c r="C136" s="242"/>
      <c r="D136" s="242"/>
      <c r="E136" s="242"/>
      <c r="F136" s="242"/>
      <c r="G136" s="242"/>
    </row>
    <row r="137" spans="2:7" ht="15.75" x14ac:dyDescent="0.25">
      <c r="B137" s="242"/>
      <c r="C137" s="242"/>
      <c r="D137" s="242"/>
      <c r="E137" s="242"/>
      <c r="F137" s="242"/>
      <c r="G137" s="242"/>
    </row>
    <row r="138" spans="2:7" ht="15.75" x14ac:dyDescent="0.25">
      <c r="B138" s="242"/>
      <c r="C138" s="242"/>
      <c r="D138" s="242"/>
      <c r="E138" s="242"/>
      <c r="F138" s="242"/>
      <c r="G138" s="242"/>
    </row>
    <row r="139" spans="2:7" ht="15.75" x14ac:dyDescent="0.25">
      <c r="B139" s="242"/>
      <c r="C139" s="242"/>
      <c r="D139" s="242"/>
      <c r="E139" s="242"/>
      <c r="F139" s="242"/>
      <c r="G139" s="242"/>
    </row>
    <row r="140" spans="2:7" ht="15.75" x14ac:dyDescent="0.25">
      <c r="B140" s="242"/>
      <c r="C140" s="242"/>
      <c r="D140" s="242"/>
      <c r="E140" s="242"/>
      <c r="F140" s="242"/>
      <c r="G140" s="242"/>
    </row>
    <row r="141" spans="2:7" ht="15.75" x14ac:dyDescent="0.25">
      <c r="B141" s="242"/>
      <c r="C141" s="242"/>
      <c r="D141" s="242"/>
      <c r="E141" s="242"/>
      <c r="F141" s="242"/>
      <c r="G141" s="242"/>
    </row>
    <row r="142" spans="2:7" ht="15.75" x14ac:dyDescent="0.25">
      <c r="B142" s="242"/>
      <c r="C142" s="242"/>
      <c r="D142" s="242"/>
      <c r="E142" s="242"/>
      <c r="F142" s="242"/>
      <c r="G142" s="242"/>
    </row>
    <row r="143" spans="2:7" ht="15.75" x14ac:dyDescent="0.25">
      <c r="B143" s="242"/>
      <c r="C143" s="242"/>
      <c r="D143" s="242"/>
      <c r="E143" s="242"/>
      <c r="F143" s="242"/>
      <c r="G143" s="242"/>
    </row>
    <row r="144" spans="2:7" ht="15.75" x14ac:dyDescent="0.25">
      <c r="B144" s="242"/>
      <c r="C144" s="242"/>
      <c r="D144" s="242"/>
      <c r="E144" s="242"/>
      <c r="F144" s="242"/>
      <c r="G144" s="242"/>
    </row>
    <row r="145" spans="2:7" ht="15.75" x14ac:dyDescent="0.25">
      <c r="B145" s="242"/>
      <c r="C145" s="242"/>
      <c r="D145" s="242"/>
      <c r="E145" s="242"/>
      <c r="F145" s="242"/>
      <c r="G145" s="242"/>
    </row>
    <row r="146" spans="2:7" ht="15.75" x14ac:dyDescent="0.25">
      <c r="B146" s="242"/>
      <c r="C146" s="242"/>
      <c r="D146" s="242"/>
      <c r="E146" s="242"/>
      <c r="F146" s="242"/>
      <c r="G146" s="242"/>
    </row>
    <row r="147" spans="2:7" ht="15.75" x14ac:dyDescent="0.25">
      <c r="B147" s="242"/>
      <c r="C147" s="242"/>
      <c r="D147" s="242"/>
      <c r="E147" s="242"/>
      <c r="F147" s="242"/>
      <c r="G147" s="242"/>
    </row>
    <row r="148" spans="2:7" ht="15.75" x14ac:dyDescent="0.25">
      <c r="B148" s="242"/>
      <c r="C148" s="242"/>
      <c r="D148" s="242"/>
      <c r="E148" s="242"/>
      <c r="F148" s="242"/>
      <c r="G148" s="242"/>
    </row>
    <row r="149" spans="2:7" ht="15.75" x14ac:dyDescent="0.25">
      <c r="B149" s="242"/>
      <c r="C149" s="242"/>
      <c r="D149" s="242"/>
      <c r="E149" s="242"/>
      <c r="F149" s="242"/>
      <c r="G149" s="242"/>
    </row>
    <row r="150" spans="2:7" ht="15.75" x14ac:dyDescent="0.25">
      <c r="B150" s="242"/>
      <c r="C150" s="242"/>
      <c r="D150" s="242"/>
      <c r="E150" s="242"/>
      <c r="F150" s="242"/>
      <c r="G150" s="242"/>
    </row>
    <row r="151" spans="2:7" ht="15.75" x14ac:dyDescent="0.25">
      <c r="B151" s="242"/>
      <c r="C151" s="242"/>
      <c r="D151" s="242"/>
      <c r="E151" s="242"/>
      <c r="F151" s="242"/>
      <c r="G151" s="242"/>
    </row>
    <row r="152" spans="2:7" ht="15.75" x14ac:dyDescent="0.25">
      <c r="B152" s="242"/>
      <c r="C152" s="242"/>
      <c r="D152" s="242"/>
      <c r="E152" s="242"/>
      <c r="F152" s="242"/>
      <c r="G152" s="242"/>
    </row>
    <row r="153" spans="2:7" ht="15.75" x14ac:dyDescent="0.25">
      <c r="B153" s="242"/>
      <c r="C153" s="242"/>
      <c r="D153" s="242"/>
      <c r="E153" s="242"/>
      <c r="F153" s="242"/>
      <c r="G153" s="242"/>
    </row>
    <row r="154" spans="2:7" ht="15.75" x14ac:dyDescent="0.25">
      <c r="B154" s="242"/>
      <c r="C154" s="242"/>
      <c r="D154" s="242"/>
      <c r="E154" s="242"/>
      <c r="F154" s="242"/>
      <c r="G154" s="242"/>
    </row>
    <row r="155" spans="2:7" ht="15.75" x14ac:dyDescent="0.25">
      <c r="B155" s="242"/>
      <c r="C155" s="242"/>
      <c r="D155" s="242"/>
      <c r="E155" s="242"/>
      <c r="F155" s="242"/>
      <c r="G155" s="242"/>
    </row>
    <row r="156" spans="2:7" ht="15.75" x14ac:dyDescent="0.25">
      <c r="B156" s="242"/>
      <c r="C156" s="242"/>
      <c r="D156" s="242"/>
      <c r="E156" s="242"/>
      <c r="F156" s="242"/>
      <c r="G156" s="242"/>
    </row>
    <row r="157" spans="2:7" ht="15.75" x14ac:dyDescent="0.25">
      <c r="B157" s="242"/>
      <c r="C157" s="242"/>
      <c r="D157" s="242"/>
      <c r="E157" s="242"/>
      <c r="F157" s="242"/>
      <c r="G157" s="242"/>
    </row>
    <row r="158" spans="2:7" ht="15.75" x14ac:dyDescent="0.25">
      <c r="B158" s="242"/>
      <c r="C158" s="242"/>
      <c r="D158" s="242"/>
      <c r="E158" s="242"/>
      <c r="F158" s="242"/>
      <c r="G158" s="242"/>
    </row>
    <row r="159" spans="2:7" ht="15.75" x14ac:dyDescent="0.25">
      <c r="B159" s="242"/>
      <c r="C159" s="242"/>
      <c r="D159" s="242"/>
      <c r="E159" s="242"/>
      <c r="F159" s="242"/>
      <c r="G159" s="242"/>
    </row>
    <row r="160" spans="2:7" ht="15.75" x14ac:dyDescent="0.25">
      <c r="B160" s="242"/>
      <c r="C160" s="242"/>
      <c r="D160" s="242"/>
      <c r="E160" s="242"/>
      <c r="F160" s="242"/>
      <c r="G160" s="242"/>
    </row>
    <row r="161" spans="2:7" ht="15.75" x14ac:dyDescent="0.25">
      <c r="B161" s="242"/>
      <c r="C161" s="242"/>
      <c r="D161" s="242"/>
      <c r="E161" s="242"/>
      <c r="F161" s="242"/>
      <c r="G161" s="242"/>
    </row>
    <row r="162" spans="2:7" ht="15.75" x14ac:dyDescent="0.25">
      <c r="B162" s="242"/>
      <c r="C162" s="242"/>
      <c r="D162" s="242"/>
      <c r="E162" s="242"/>
      <c r="F162" s="242"/>
      <c r="G162" s="242"/>
    </row>
    <row r="163" spans="2:7" ht="15.75" x14ac:dyDescent="0.25">
      <c r="B163" s="242"/>
      <c r="C163" s="242"/>
      <c r="D163" s="242"/>
      <c r="E163" s="242"/>
      <c r="F163" s="242"/>
      <c r="G163" s="242"/>
    </row>
    <row r="164" spans="2:7" ht="15.75" x14ac:dyDescent="0.25">
      <c r="B164" s="242"/>
      <c r="C164" s="242"/>
      <c r="D164" s="242"/>
      <c r="E164" s="242"/>
      <c r="F164" s="242"/>
      <c r="G164" s="242"/>
    </row>
    <row r="165" spans="2:7" ht="15.75" x14ac:dyDescent="0.25">
      <c r="B165" s="242"/>
      <c r="C165" s="242"/>
      <c r="D165" s="242"/>
      <c r="E165" s="242"/>
      <c r="F165" s="242"/>
      <c r="G165" s="242"/>
    </row>
    <row r="166" spans="2:7" ht="15.75" x14ac:dyDescent="0.25">
      <c r="B166" s="242"/>
      <c r="C166" s="242"/>
      <c r="D166" s="242"/>
      <c r="E166" s="242"/>
      <c r="F166" s="242"/>
      <c r="G166" s="242"/>
    </row>
    <row r="167" spans="2:7" ht="15.75" x14ac:dyDescent="0.25">
      <c r="B167" s="242"/>
      <c r="C167" s="242"/>
      <c r="D167" s="242"/>
      <c r="E167" s="242"/>
      <c r="F167" s="242"/>
      <c r="G167" s="242"/>
    </row>
    <row r="168" spans="2:7" ht="15.75" x14ac:dyDescent="0.25">
      <c r="B168" s="242"/>
      <c r="C168" s="242"/>
      <c r="D168" s="242"/>
      <c r="E168" s="242"/>
      <c r="F168" s="242"/>
      <c r="G168" s="242"/>
    </row>
    <row r="169" spans="2:7" ht="15.75" x14ac:dyDescent="0.25">
      <c r="B169" s="242"/>
      <c r="C169" s="242"/>
      <c r="D169" s="242"/>
      <c r="E169" s="242"/>
      <c r="F169" s="242"/>
      <c r="G169" s="242"/>
    </row>
    <row r="170" spans="2:7" ht="15.75" x14ac:dyDescent="0.25">
      <c r="B170" s="242"/>
      <c r="C170" s="242"/>
      <c r="D170" s="242"/>
      <c r="E170" s="242"/>
      <c r="F170" s="242"/>
      <c r="G170" s="242"/>
    </row>
    <row r="171" spans="2:7" ht="15.75" x14ac:dyDescent="0.25">
      <c r="B171" s="242"/>
      <c r="C171" s="242"/>
      <c r="D171" s="242"/>
      <c r="E171" s="242"/>
      <c r="F171" s="242"/>
      <c r="G171" s="242"/>
    </row>
    <row r="172" spans="2:7" ht="15.75" x14ac:dyDescent="0.25">
      <c r="B172" s="242"/>
      <c r="C172" s="242"/>
      <c r="D172" s="242"/>
      <c r="E172" s="242"/>
      <c r="F172" s="242"/>
      <c r="G172" s="242"/>
    </row>
    <row r="173" spans="2:7" ht="15.75" x14ac:dyDescent="0.25">
      <c r="B173" s="242"/>
      <c r="C173" s="242"/>
      <c r="D173" s="242"/>
      <c r="E173" s="242"/>
      <c r="F173" s="242"/>
      <c r="G173" s="242"/>
    </row>
    <row r="174" spans="2:7" ht="15.75" x14ac:dyDescent="0.25">
      <c r="B174" s="242"/>
      <c r="C174" s="242"/>
      <c r="D174" s="242"/>
      <c r="E174" s="242"/>
      <c r="F174" s="242"/>
      <c r="G174" s="242"/>
    </row>
    <row r="175" spans="2:7" ht="15.75" x14ac:dyDescent="0.25">
      <c r="B175" s="242"/>
      <c r="C175" s="242"/>
      <c r="D175" s="242"/>
      <c r="E175" s="242"/>
      <c r="F175" s="242"/>
      <c r="G175" s="242"/>
    </row>
    <row r="176" spans="2:7" ht="15.75" x14ac:dyDescent="0.25">
      <c r="B176" s="242"/>
      <c r="C176" s="242"/>
      <c r="D176" s="242"/>
      <c r="E176" s="242"/>
      <c r="F176" s="242"/>
      <c r="G176" s="242"/>
    </row>
    <row r="177" spans="2:7" ht="15.75" x14ac:dyDescent="0.25">
      <c r="B177" s="242"/>
      <c r="C177" s="242"/>
      <c r="D177" s="242"/>
      <c r="E177" s="242"/>
      <c r="F177" s="242"/>
      <c r="G177" s="242"/>
    </row>
    <row r="178" spans="2:7" ht="15.75" x14ac:dyDescent="0.25">
      <c r="B178" s="242"/>
      <c r="C178" s="242"/>
      <c r="D178" s="242"/>
      <c r="E178" s="242"/>
      <c r="F178" s="242"/>
      <c r="G178" s="242"/>
    </row>
    <row r="179" spans="2:7" ht="15.75" x14ac:dyDescent="0.25">
      <c r="B179" s="242"/>
      <c r="C179" s="242"/>
      <c r="D179" s="242"/>
      <c r="E179" s="242"/>
      <c r="F179" s="242"/>
      <c r="G179" s="242"/>
    </row>
    <row r="180" spans="2:7" ht="15.75" x14ac:dyDescent="0.25">
      <c r="B180" s="242"/>
      <c r="C180" s="242"/>
      <c r="D180" s="242"/>
      <c r="E180" s="242"/>
      <c r="F180" s="242"/>
      <c r="G180" s="242"/>
    </row>
    <row r="181" spans="2:7" ht="15.75" x14ac:dyDescent="0.25">
      <c r="B181" s="242"/>
      <c r="C181" s="242"/>
      <c r="D181" s="242"/>
      <c r="E181" s="242"/>
      <c r="F181" s="242"/>
      <c r="G181" s="242"/>
    </row>
    <row r="182" spans="2:7" ht="15.75" x14ac:dyDescent="0.25">
      <c r="B182" s="242"/>
      <c r="C182" s="242"/>
      <c r="D182" s="242"/>
      <c r="E182" s="242"/>
      <c r="F182" s="242"/>
      <c r="G182" s="242"/>
    </row>
    <row r="183" spans="2:7" ht="15.75" x14ac:dyDescent="0.25">
      <c r="B183" s="242"/>
      <c r="C183" s="242"/>
      <c r="D183" s="242"/>
      <c r="E183" s="242"/>
      <c r="F183" s="242"/>
      <c r="G183" s="242"/>
    </row>
    <row r="184" spans="2:7" ht="15.75" x14ac:dyDescent="0.25">
      <c r="B184" s="242"/>
      <c r="C184" s="242"/>
      <c r="D184" s="242"/>
      <c r="E184" s="242"/>
      <c r="F184" s="242"/>
      <c r="G184" s="242"/>
    </row>
    <row r="185" spans="2:7" ht="15.75" x14ac:dyDescent="0.25">
      <c r="B185" s="242"/>
      <c r="C185" s="242"/>
      <c r="D185" s="242"/>
      <c r="E185" s="242"/>
      <c r="F185" s="242"/>
      <c r="G185" s="242"/>
    </row>
    <row r="186" spans="2:7" ht="15.75" x14ac:dyDescent="0.25">
      <c r="B186" s="242"/>
      <c r="C186" s="242"/>
      <c r="D186" s="242"/>
      <c r="E186" s="242"/>
      <c r="F186" s="242"/>
      <c r="G186" s="242"/>
    </row>
    <row r="187" spans="2:7" ht="15.75" x14ac:dyDescent="0.25">
      <c r="B187" s="242"/>
      <c r="C187" s="242"/>
      <c r="D187" s="242"/>
      <c r="E187" s="242"/>
      <c r="F187" s="242"/>
      <c r="G187" s="242"/>
    </row>
    <row r="188" spans="2:7" ht="15.75" x14ac:dyDescent="0.25">
      <c r="B188" s="242"/>
      <c r="C188" s="242"/>
      <c r="D188" s="242"/>
      <c r="E188" s="242"/>
      <c r="F188" s="242"/>
      <c r="G188" s="242"/>
    </row>
    <row r="189" spans="2:7" ht="15.75" x14ac:dyDescent="0.25">
      <c r="B189" s="242"/>
      <c r="C189" s="242"/>
      <c r="D189" s="242"/>
      <c r="E189" s="242"/>
      <c r="F189" s="242"/>
      <c r="G189" s="242"/>
    </row>
    <row r="190" spans="2:7" ht="15.75" x14ac:dyDescent="0.25">
      <c r="B190" s="242"/>
      <c r="C190" s="242"/>
      <c r="D190" s="242"/>
      <c r="E190" s="242"/>
      <c r="F190" s="242"/>
      <c r="G190" s="242"/>
    </row>
    <row r="191" spans="2:7" ht="15.75" x14ac:dyDescent="0.25">
      <c r="B191" s="242"/>
      <c r="C191" s="242"/>
      <c r="D191" s="242"/>
      <c r="E191" s="242"/>
      <c r="F191" s="242"/>
      <c r="G191" s="242"/>
    </row>
    <row r="192" spans="2:7" ht="15.75" x14ac:dyDescent="0.25">
      <c r="B192" s="242"/>
      <c r="C192" s="242"/>
      <c r="D192" s="242"/>
      <c r="E192" s="242"/>
      <c r="F192" s="242"/>
      <c r="G192" s="242"/>
    </row>
    <row r="193" spans="2:7" ht="15.75" x14ac:dyDescent="0.25">
      <c r="B193" s="242"/>
      <c r="C193" s="242"/>
      <c r="D193" s="242"/>
      <c r="E193" s="242"/>
      <c r="F193" s="242"/>
      <c r="G193" s="242"/>
    </row>
    <row r="194" spans="2:7" ht="15.75" x14ac:dyDescent="0.25">
      <c r="B194" s="242"/>
      <c r="C194" s="242"/>
      <c r="D194" s="242"/>
      <c r="E194" s="242"/>
      <c r="F194" s="242"/>
      <c r="G194" s="242"/>
    </row>
    <row r="195" spans="2:7" ht="15.75" x14ac:dyDescent="0.25">
      <c r="B195" s="242"/>
      <c r="C195" s="242"/>
      <c r="D195" s="242"/>
      <c r="E195" s="242"/>
      <c r="F195" s="242"/>
      <c r="G195" s="242"/>
    </row>
    <row r="196" spans="2:7" ht="15.75" x14ac:dyDescent="0.25">
      <c r="B196" s="242"/>
      <c r="C196" s="242"/>
      <c r="D196" s="242"/>
      <c r="E196" s="242"/>
      <c r="F196" s="242"/>
      <c r="G196" s="242"/>
    </row>
    <row r="197" spans="2:7" ht="15.75" x14ac:dyDescent="0.25">
      <c r="B197" s="242"/>
      <c r="C197" s="242"/>
      <c r="D197" s="242"/>
      <c r="E197" s="242"/>
      <c r="F197" s="242"/>
      <c r="G197" s="242"/>
    </row>
    <row r="198" spans="2:7" ht="15.75" x14ac:dyDescent="0.25">
      <c r="B198" s="242"/>
      <c r="C198" s="242"/>
      <c r="D198" s="242"/>
      <c r="E198" s="242"/>
      <c r="F198" s="242"/>
      <c r="G198" s="242"/>
    </row>
    <row r="199" spans="2:7" ht="15.75" x14ac:dyDescent="0.25">
      <c r="B199" s="242"/>
      <c r="C199" s="242"/>
      <c r="D199" s="242"/>
      <c r="E199" s="242"/>
      <c r="F199" s="242"/>
      <c r="G199" s="242"/>
    </row>
    <row r="200" spans="2:7" ht="15.75" x14ac:dyDescent="0.25">
      <c r="B200" s="242"/>
      <c r="C200" s="242"/>
      <c r="D200" s="242"/>
      <c r="E200" s="242"/>
      <c r="F200" s="242"/>
      <c r="G200" s="242"/>
    </row>
    <row r="201" spans="2:7" ht="15.75" x14ac:dyDescent="0.25">
      <c r="B201" s="242"/>
      <c r="C201" s="242"/>
      <c r="D201" s="242"/>
      <c r="E201" s="242"/>
      <c r="F201" s="242"/>
      <c r="G201" s="242"/>
    </row>
  </sheetData>
  <sheetProtection sheet="1" objects="1" scenarios="1" selectLockedCell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8</vt:i4>
      </vt:variant>
    </vt:vector>
  </HeadingPairs>
  <TitlesOfParts>
    <vt:vector size="19" baseType="lpstr">
      <vt:lpstr>Gesamt-Einnahmen und Ausgaben</vt:lpstr>
      <vt:lpstr>Teil_Hauptkasse</vt:lpstr>
      <vt:lpstr>Teil_Gruppe 1</vt:lpstr>
      <vt:lpstr>Teil_Gruppe 2</vt:lpstr>
      <vt:lpstr>Teil_Jugendfeuerwehr</vt:lpstr>
      <vt:lpstr>Teil_Musikzug</vt:lpstr>
      <vt:lpstr>Gesamt-Planung 2018</vt:lpstr>
      <vt:lpstr>Gesamtrechnung (Plan-Ist 2018)</vt:lpstr>
      <vt:lpstr>Bestandsverzeichnis</vt:lpstr>
      <vt:lpstr>Hinweis FOX Bestandsverzeichnis</vt:lpstr>
      <vt:lpstr>Prüfblatt</vt:lpstr>
      <vt:lpstr>'Gesamt-Einnahmen und Ausgaben'!Druckbereich</vt:lpstr>
      <vt:lpstr>'Gesamt-Planung 2018'!Druckbereich</vt:lpstr>
      <vt:lpstr>'Gesamtrechnung (Plan-Ist 2018)'!Druckbereich</vt:lpstr>
      <vt:lpstr>'Teil_Gruppe 1'!Druckbereich</vt:lpstr>
      <vt:lpstr>'Teil_Gruppe 2'!Druckbereich</vt:lpstr>
      <vt:lpstr>Teil_Hauptkasse!Druckbereich</vt:lpstr>
      <vt:lpstr>Teil_Jugendfeuerwehr!Druckbereich</vt:lpstr>
      <vt:lpstr>Teil_Musikzug!Druckbereich</vt:lpstr>
    </vt:vector>
  </TitlesOfParts>
  <Company>FF Hohenfelde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Kameradschaftskasse</dc:title>
  <dc:creator>dirk</dc:creator>
  <cp:lastModifiedBy>Windows User</cp:lastModifiedBy>
  <cp:lastPrinted>2016-10-14T11:50:31Z</cp:lastPrinted>
  <dcterms:created xsi:type="dcterms:W3CDTF">2015-07-08T10:42:49Z</dcterms:created>
  <dcterms:modified xsi:type="dcterms:W3CDTF">2017-10-23T08:02:46Z</dcterms:modified>
</cp:coreProperties>
</file>